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iel Moreira Gomes\Desktop\MBA AUDITORIA E PERICIA CONTABIL\AuditSign\Biblioteca\Planilhas\"/>
    </mc:Choice>
  </mc:AlternateContent>
  <bookViews>
    <workbookView xWindow="0" yWindow="0" windowWidth="23040" windowHeight="9384" tabRatio="760" activeTab="3"/>
  </bookViews>
  <sheets>
    <sheet name="Previsão Orçamentária" sheetId="18" r:id="rId1"/>
    <sheet name="Gráficos" sheetId="19" r:id="rId2"/>
    <sheet name="Aux." sheetId="21" state="hidden" r:id="rId3"/>
    <sheet name="INSTRUÇÕES" sheetId="20" r:id="rId4"/>
  </sheets>
  <definedNames>
    <definedName name="_xlnm.Print_Area" localSheetId="1">Gráficos!$A$1:$Q$74</definedName>
    <definedName name="_xlnm.Print_Area" localSheetId="0">'Previsão Orçamentária'!$A$1:$S$74</definedName>
    <definedName name="_xlnm.Print_Titles" localSheetId="1">Gráficos!$1:$11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5" i="18" l="1"/>
  <c r="G15" i="18"/>
  <c r="C24" i="19"/>
  <c r="C25" i="19"/>
  <c r="AA12" i="18"/>
  <c r="P12" i="18"/>
  <c r="M24" i="19"/>
  <c r="I12" i="18"/>
  <c r="F24" i="19"/>
  <c r="M12" i="18"/>
  <c r="J24" i="19"/>
  <c r="Q12" i="18"/>
  <c r="N24" i="19"/>
  <c r="J12" i="18"/>
  <c r="G24" i="19"/>
  <c r="N12" i="18"/>
  <c r="K24" i="19"/>
  <c r="G12" i="18"/>
  <c r="D24" i="19"/>
  <c r="D25" i="19"/>
  <c r="H12" i="18"/>
  <c r="E24" i="19"/>
  <c r="E25" i="19"/>
  <c r="F25" i="19"/>
  <c r="G25" i="19"/>
  <c r="K12" i="18"/>
  <c r="H24" i="19"/>
  <c r="H25" i="19"/>
  <c r="L12" i="18"/>
  <c r="I24" i="19"/>
  <c r="I25" i="19"/>
  <c r="J25" i="19"/>
  <c r="K25" i="19"/>
  <c r="O12" i="18"/>
  <c r="L24" i="19"/>
  <c r="L25" i="19"/>
  <c r="M25" i="19"/>
  <c r="N25" i="19"/>
  <c r="O25" i="19"/>
  <c r="AA53" i="18"/>
  <c r="P53" i="18"/>
  <c r="J53" i="18"/>
  <c r="AA54" i="18"/>
  <c r="P54" i="18"/>
  <c r="M54" i="18"/>
  <c r="G54" i="18"/>
  <c r="AA36" i="18"/>
  <c r="N36" i="18"/>
  <c r="AA37" i="18"/>
  <c r="N37" i="18"/>
  <c r="AA35" i="18"/>
  <c r="Q35" i="18"/>
  <c r="AA34" i="18"/>
  <c r="N34" i="18"/>
  <c r="R12" i="18"/>
  <c r="O24" i="19"/>
  <c r="I53" i="18"/>
  <c r="Q54" i="18"/>
  <c r="O53" i="18"/>
  <c r="M53" i="18"/>
  <c r="K54" i="18"/>
  <c r="G53" i="18"/>
  <c r="N53" i="18"/>
  <c r="N35" i="18"/>
  <c r="K53" i="18"/>
  <c r="Q53" i="18"/>
  <c r="H36" i="18"/>
  <c r="L36" i="18"/>
  <c r="M36" i="18"/>
  <c r="I54" i="18"/>
  <c r="G36" i="18"/>
  <c r="Q36" i="18"/>
  <c r="J54" i="18"/>
  <c r="O54" i="18"/>
  <c r="H53" i="18"/>
  <c r="L53" i="18"/>
  <c r="N54" i="18"/>
  <c r="O36" i="18"/>
  <c r="I34" i="18"/>
  <c r="K36" i="18"/>
  <c r="P36" i="18"/>
  <c r="H54" i="18"/>
  <c r="L54" i="18"/>
  <c r="I36" i="18"/>
  <c r="J36" i="18"/>
  <c r="J35" i="18"/>
  <c r="O34" i="18"/>
  <c r="H35" i="18"/>
  <c r="L35" i="18"/>
  <c r="P35" i="18"/>
  <c r="H37" i="18"/>
  <c r="L37" i="18"/>
  <c r="P37" i="18"/>
  <c r="K34" i="18"/>
  <c r="G35" i="18"/>
  <c r="K35" i="18"/>
  <c r="O35" i="18"/>
  <c r="G37" i="18"/>
  <c r="K37" i="18"/>
  <c r="O37" i="18"/>
  <c r="G34" i="18"/>
  <c r="Q34" i="18"/>
  <c r="I35" i="18"/>
  <c r="M35" i="18"/>
  <c r="I37" i="18"/>
  <c r="M37" i="18"/>
  <c r="Q37" i="18"/>
  <c r="J37" i="18"/>
  <c r="M34" i="18"/>
  <c r="H34" i="18"/>
  <c r="L34" i="18"/>
  <c r="P34" i="18"/>
  <c r="J34" i="18"/>
  <c r="AA38" i="18"/>
  <c r="Q38" i="18"/>
  <c r="AA33" i="18"/>
  <c r="I33" i="18"/>
  <c r="AA27" i="18"/>
  <c r="Q27" i="18"/>
  <c r="AA26" i="18"/>
  <c r="Q26" i="18"/>
  <c r="AA25" i="18"/>
  <c r="Q25" i="18"/>
  <c r="AA18" i="18"/>
  <c r="Q18" i="18"/>
  <c r="J15" i="18"/>
  <c r="AA68" i="18"/>
  <c r="Q68" i="18"/>
  <c r="AA64" i="18"/>
  <c r="Q64" i="18"/>
  <c r="AA63" i="18"/>
  <c r="P63" i="18"/>
  <c r="AA59" i="18"/>
  <c r="P59" i="18"/>
  <c r="P60" i="18"/>
  <c r="M19" i="19"/>
  <c r="AA55" i="18"/>
  <c r="O55" i="18"/>
  <c r="AA52" i="18"/>
  <c r="P52" i="18"/>
  <c r="AA48" i="18"/>
  <c r="G48" i="18"/>
  <c r="AA47" i="18"/>
  <c r="P47" i="18"/>
  <c r="AA46" i="18"/>
  <c r="O46" i="18"/>
  <c r="AA45" i="18"/>
  <c r="L45" i="18"/>
  <c r="AA44" i="18"/>
  <c r="L44" i="18"/>
  <c r="AA43" i="18"/>
  <c r="P43" i="18"/>
  <c r="AA39" i="18"/>
  <c r="O39" i="18"/>
  <c r="AA29" i="18"/>
  <c r="P29" i="18"/>
  <c r="AA28" i="18"/>
  <c r="O28" i="18"/>
  <c r="AA21" i="18"/>
  <c r="P21" i="18"/>
  <c r="AA20" i="18"/>
  <c r="O20" i="18"/>
  <c r="AA19" i="18"/>
  <c r="Q19" i="18"/>
  <c r="AA17" i="18"/>
  <c r="P17" i="18"/>
  <c r="AA16" i="18"/>
  <c r="P16" i="18"/>
  <c r="Q69" i="18"/>
  <c r="N21" i="19"/>
  <c r="F40" i="18"/>
  <c r="F22" i="18"/>
  <c r="C14" i="19"/>
  <c r="F30" i="18"/>
  <c r="C15" i="19"/>
  <c r="F49" i="18"/>
  <c r="C17" i="19"/>
  <c r="F56" i="18"/>
  <c r="F60" i="18"/>
  <c r="C19" i="19"/>
  <c r="F65" i="18"/>
  <c r="F69" i="18"/>
  <c r="C21" i="19"/>
  <c r="E10" i="19"/>
  <c r="D10" i="19"/>
  <c r="C10" i="19"/>
  <c r="B10" i="19"/>
  <c r="B8" i="19"/>
  <c r="F6" i="19"/>
  <c r="E6" i="19"/>
  <c r="B6" i="19"/>
  <c r="F5" i="19"/>
  <c r="E5" i="19"/>
  <c r="B5" i="19"/>
  <c r="F4" i="19"/>
  <c r="E4" i="19"/>
  <c r="B4" i="19"/>
  <c r="B2" i="19"/>
  <c r="F71" i="18"/>
  <c r="F73" i="18"/>
  <c r="R53" i="18"/>
  <c r="L26" i="18"/>
  <c r="G25" i="18"/>
  <c r="N25" i="18"/>
  <c r="H18" i="18"/>
  <c r="J18" i="18"/>
  <c r="O18" i="18"/>
  <c r="L25" i="18"/>
  <c r="J26" i="18"/>
  <c r="H27" i="18"/>
  <c r="R36" i="18"/>
  <c r="L18" i="18"/>
  <c r="K25" i="18"/>
  <c r="G26" i="18"/>
  <c r="G27" i="18"/>
  <c r="R54" i="18"/>
  <c r="I18" i="18"/>
  <c r="N18" i="18"/>
  <c r="K26" i="18"/>
  <c r="G18" i="18"/>
  <c r="K18" i="18"/>
  <c r="P18" i="18"/>
  <c r="H26" i="18"/>
  <c r="N26" i="18"/>
  <c r="P68" i="18"/>
  <c r="P69" i="18"/>
  <c r="M21" i="19"/>
  <c r="R37" i="18"/>
  <c r="O15" i="18"/>
  <c r="M18" i="18"/>
  <c r="H25" i="18"/>
  <c r="P25" i="18"/>
  <c r="O26" i="18"/>
  <c r="J27" i="18"/>
  <c r="P28" i="18"/>
  <c r="J39" i="18"/>
  <c r="L27" i="18"/>
  <c r="J33" i="18"/>
  <c r="N46" i="18"/>
  <c r="J20" i="18"/>
  <c r="N27" i="18"/>
  <c r="H68" i="18"/>
  <c r="H69" i="18"/>
  <c r="E21" i="19"/>
  <c r="R35" i="18"/>
  <c r="H17" i="18"/>
  <c r="P44" i="18"/>
  <c r="M52" i="18"/>
  <c r="Q63" i="18"/>
  <c r="Q65" i="18"/>
  <c r="N20" i="19"/>
  <c r="R34" i="18"/>
  <c r="H48" i="18"/>
  <c r="H19" i="18"/>
  <c r="K27" i="18"/>
  <c r="G28" i="18"/>
  <c r="M38" i="18"/>
  <c r="Q45" i="18"/>
  <c r="N55" i="18"/>
  <c r="O21" i="18"/>
  <c r="K47" i="18"/>
  <c r="N16" i="18"/>
  <c r="K17" i="18"/>
  <c r="M19" i="18"/>
  <c r="M20" i="18"/>
  <c r="J21" i="18"/>
  <c r="P26" i="18"/>
  <c r="O27" i="18"/>
  <c r="H28" i="18"/>
  <c r="L29" i="18"/>
  <c r="Q33" i="18"/>
  <c r="N38" i="18"/>
  <c r="M39" i="18"/>
  <c r="J43" i="18"/>
  <c r="H44" i="18"/>
  <c r="H45" i="18"/>
  <c r="I46" i="18"/>
  <c r="Q46" i="18"/>
  <c r="N47" i="18"/>
  <c r="O48" i="18"/>
  <c r="I55" i="18"/>
  <c r="Q55" i="18"/>
  <c r="N59" i="18"/>
  <c r="N60" i="18"/>
  <c r="K19" i="19"/>
  <c r="K68" i="18"/>
  <c r="K69" i="18"/>
  <c r="H21" i="19"/>
  <c r="H63" i="18"/>
  <c r="M64" i="18"/>
  <c r="K16" i="18"/>
  <c r="K59" i="18"/>
  <c r="K60" i="18"/>
  <c r="H19" i="19"/>
  <c r="G16" i="18"/>
  <c r="O16" i="18"/>
  <c r="O17" i="18"/>
  <c r="P19" i="18"/>
  <c r="N20" i="18"/>
  <c r="K21" i="18"/>
  <c r="P27" i="18"/>
  <c r="L28" i="18"/>
  <c r="M29" i="18"/>
  <c r="N39" i="18"/>
  <c r="K43" i="18"/>
  <c r="K44" i="18"/>
  <c r="I45" i="18"/>
  <c r="J46" i="18"/>
  <c r="G47" i="18"/>
  <c r="O47" i="18"/>
  <c r="P48" i="18"/>
  <c r="J55" i="18"/>
  <c r="G59" i="18"/>
  <c r="G60" i="18"/>
  <c r="D19" i="19"/>
  <c r="O59" i="18"/>
  <c r="O60" i="18"/>
  <c r="L19" i="19"/>
  <c r="L68" i="18"/>
  <c r="L69" i="18"/>
  <c r="I21" i="19"/>
  <c r="I63" i="18"/>
  <c r="N64" i="18"/>
  <c r="G21" i="18"/>
  <c r="G43" i="18"/>
  <c r="O43" i="18"/>
  <c r="J16" i="18"/>
  <c r="G17" i="18"/>
  <c r="I20" i="18"/>
  <c r="Q20" i="18"/>
  <c r="N21" i="18"/>
  <c r="J25" i="18"/>
  <c r="O25" i="18"/>
  <c r="J38" i="18"/>
  <c r="I39" i="18"/>
  <c r="Q39" i="18"/>
  <c r="N43" i="18"/>
  <c r="P45" i="18"/>
  <c r="M46" i="18"/>
  <c r="J47" i="18"/>
  <c r="L52" i="18"/>
  <c r="M55" i="18"/>
  <c r="M56" i="18"/>
  <c r="J18" i="19"/>
  <c r="J59" i="18"/>
  <c r="J60" i="18"/>
  <c r="G19" i="19"/>
  <c r="G68" i="18"/>
  <c r="G69" i="18"/>
  <c r="D21" i="19"/>
  <c r="O68" i="18"/>
  <c r="O69" i="18"/>
  <c r="L21" i="19"/>
  <c r="C18" i="19"/>
  <c r="P15" i="18"/>
  <c r="L15" i="18"/>
  <c r="Q15" i="18"/>
  <c r="M15" i="18"/>
  <c r="I15" i="18"/>
  <c r="H15" i="18"/>
  <c r="N15" i="18"/>
  <c r="K15" i="18"/>
  <c r="C20" i="19"/>
  <c r="C16" i="19"/>
  <c r="O33" i="18"/>
  <c r="K33" i="18"/>
  <c r="G33" i="18"/>
  <c r="P33" i="18"/>
  <c r="L33" i="18"/>
  <c r="H33" i="18"/>
  <c r="N33" i="18"/>
  <c r="M33" i="18"/>
  <c r="M40" i="18"/>
  <c r="J16" i="19"/>
  <c r="Q17" i="18"/>
  <c r="M17" i="18"/>
  <c r="I17" i="18"/>
  <c r="N17" i="18"/>
  <c r="J17" i="18"/>
  <c r="Q28" i="18"/>
  <c r="M28" i="18"/>
  <c r="I28" i="18"/>
  <c r="N28" i="18"/>
  <c r="J28" i="18"/>
  <c r="Q44" i="18"/>
  <c r="M44" i="18"/>
  <c r="I44" i="18"/>
  <c r="N44" i="18"/>
  <c r="J44" i="18"/>
  <c r="Q48" i="18"/>
  <c r="M48" i="18"/>
  <c r="I48" i="18"/>
  <c r="N48" i="18"/>
  <c r="J48" i="18"/>
  <c r="N63" i="18"/>
  <c r="J63" i="18"/>
  <c r="O63" i="18"/>
  <c r="K63" i="18"/>
  <c r="G63" i="18"/>
  <c r="L17" i="18"/>
  <c r="I19" i="18"/>
  <c r="K28" i="18"/>
  <c r="H29" i="18"/>
  <c r="I38" i="18"/>
  <c r="I40" i="18"/>
  <c r="F16" i="19"/>
  <c r="G44" i="18"/>
  <c r="O44" i="18"/>
  <c r="K48" i="18"/>
  <c r="H52" i="18"/>
  <c r="L63" i="18"/>
  <c r="I64" i="18"/>
  <c r="N19" i="18"/>
  <c r="J19" i="18"/>
  <c r="O19" i="18"/>
  <c r="K19" i="18"/>
  <c r="G19" i="18"/>
  <c r="N29" i="18"/>
  <c r="J29" i="18"/>
  <c r="O29" i="18"/>
  <c r="K29" i="18"/>
  <c r="G29" i="18"/>
  <c r="N45" i="18"/>
  <c r="J45" i="18"/>
  <c r="O45" i="18"/>
  <c r="K45" i="18"/>
  <c r="G45" i="18"/>
  <c r="N52" i="18"/>
  <c r="J52" i="18"/>
  <c r="J56" i="18"/>
  <c r="G18" i="19"/>
  <c r="O52" i="18"/>
  <c r="O56" i="18"/>
  <c r="L18" i="19"/>
  <c r="K52" i="18"/>
  <c r="G52" i="18"/>
  <c r="O64" i="18"/>
  <c r="K64" i="18"/>
  <c r="G64" i="18"/>
  <c r="P64" i="18"/>
  <c r="P65" i="18"/>
  <c r="M20" i="19"/>
  <c r="L64" i="18"/>
  <c r="H64" i="18"/>
  <c r="L19" i="18"/>
  <c r="I29" i="18"/>
  <c r="Q29" i="18"/>
  <c r="O38" i="18"/>
  <c r="K38" i="18"/>
  <c r="G38" i="18"/>
  <c r="P38" i="18"/>
  <c r="L38" i="18"/>
  <c r="H38" i="18"/>
  <c r="M45" i="18"/>
  <c r="L48" i="18"/>
  <c r="I52" i="18"/>
  <c r="Q52" i="18"/>
  <c r="M63" i="18"/>
  <c r="J64" i="18"/>
  <c r="I16" i="18"/>
  <c r="M16" i="18"/>
  <c r="Q16" i="18"/>
  <c r="H20" i="18"/>
  <c r="L20" i="18"/>
  <c r="P20" i="18"/>
  <c r="I21" i="18"/>
  <c r="M21" i="18"/>
  <c r="Q21" i="18"/>
  <c r="H39" i="18"/>
  <c r="L39" i="18"/>
  <c r="P39" i="18"/>
  <c r="I43" i="18"/>
  <c r="M43" i="18"/>
  <c r="Q43" i="18"/>
  <c r="H46" i="18"/>
  <c r="L46" i="18"/>
  <c r="P46" i="18"/>
  <c r="I47" i="18"/>
  <c r="M47" i="18"/>
  <c r="Q47" i="18"/>
  <c r="H55" i="18"/>
  <c r="L55" i="18"/>
  <c r="L56" i="18"/>
  <c r="I18" i="19"/>
  <c r="P55" i="18"/>
  <c r="P56" i="18"/>
  <c r="M18" i="19"/>
  <c r="I59" i="18"/>
  <c r="I60" i="18"/>
  <c r="F19" i="19"/>
  <c r="M59" i="18"/>
  <c r="M60" i="18"/>
  <c r="J19" i="19"/>
  <c r="Q59" i="18"/>
  <c r="Q60" i="18"/>
  <c r="N19" i="19"/>
  <c r="J68" i="18"/>
  <c r="J69" i="18"/>
  <c r="G21" i="19"/>
  <c r="N68" i="18"/>
  <c r="N69" i="18"/>
  <c r="K21" i="19"/>
  <c r="H16" i="18"/>
  <c r="L16" i="18"/>
  <c r="G20" i="18"/>
  <c r="K20" i="18"/>
  <c r="H21" i="18"/>
  <c r="L21" i="18"/>
  <c r="I25" i="18"/>
  <c r="M25" i="18"/>
  <c r="I26" i="18"/>
  <c r="M26" i="18"/>
  <c r="I27" i="18"/>
  <c r="M27" i="18"/>
  <c r="G39" i="18"/>
  <c r="K39" i="18"/>
  <c r="H43" i="18"/>
  <c r="L43" i="18"/>
  <c r="G46" i="18"/>
  <c r="K46" i="18"/>
  <c r="H47" i="18"/>
  <c r="L47" i="18"/>
  <c r="G55" i="18"/>
  <c r="K55" i="18"/>
  <c r="H59" i="18"/>
  <c r="L59" i="18"/>
  <c r="L60" i="18"/>
  <c r="I19" i="19"/>
  <c r="I68" i="18"/>
  <c r="M68" i="18"/>
  <c r="M69" i="18"/>
  <c r="J21" i="19"/>
  <c r="H30" i="18"/>
  <c r="E15" i="19"/>
  <c r="R18" i="18"/>
  <c r="O30" i="18"/>
  <c r="L15" i="19"/>
  <c r="I56" i="18"/>
  <c r="F18" i="19"/>
  <c r="H65" i="18"/>
  <c r="E20" i="19"/>
  <c r="J40" i="18"/>
  <c r="G16" i="19"/>
  <c r="R27" i="18"/>
  <c r="G30" i="18"/>
  <c r="D15" i="19"/>
  <c r="P30" i="18"/>
  <c r="M15" i="19"/>
  <c r="N65" i="18"/>
  <c r="K20" i="19"/>
  <c r="R21" i="18"/>
  <c r="P49" i="18"/>
  <c r="M17" i="19"/>
  <c r="Q56" i="18"/>
  <c r="N18" i="19"/>
  <c r="N56" i="18"/>
  <c r="K18" i="19"/>
  <c r="I65" i="18"/>
  <c r="F20" i="19"/>
  <c r="O49" i="18"/>
  <c r="L17" i="19"/>
  <c r="K65" i="18"/>
  <c r="H20" i="19"/>
  <c r="O22" i="18"/>
  <c r="L14" i="19"/>
  <c r="N40" i="18"/>
  <c r="K16" i="19"/>
  <c r="L30" i="18"/>
  <c r="I15" i="19"/>
  <c r="R17" i="18"/>
  <c r="C22" i="19"/>
  <c r="R48" i="18"/>
  <c r="N49" i="18"/>
  <c r="K17" i="19"/>
  <c r="J30" i="18"/>
  <c r="G15" i="19"/>
  <c r="Q30" i="18"/>
  <c r="N15" i="19"/>
  <c r="H40" i="18"/>
  <c r="E16" i="19"/>
  <c r="Q49" i="18"/>
  <c r="N17" i="19"/>
  <c r="M65" i="18"/>
  <c r="J20" i="19"/>
  <c r="R38" i="18"/>
  <c r="R19" i="18"/>
  <c r="N30" i="18"/>
  <c r="K15" i="19"/>
  <c r="J22" i="18"/>
  <c r="G14" i="19"/>
  <c r="O40" i="18"/>
  <c r="L16" i="19"/>
  <c r="Q40" i="18"/>
  <c r="N16" i="19"/>
  <c r="N22" i="18"/>
  <c r="Q22" i="18"/>
  <c r="R28" i="18"/>
  <c r="I69" i="18"/>
  <c r="R68" i="18"/>
  <c r="R46" i="18"/>
  <c r="R26" i="18"/>
  <c r="H22" i="18"/>
  <c r="L22" i="18"/>
  <c r="G49" i="18"/>
  <c r="L49" i="18"/>
  <c r="I17" i="19"/>
  <c r="M30" i="18"/>
  <c r="J15" i="19"/>
  <c r="I49" i="18"/>
  <c r="F17" i="19"/>
  <c r="R64" i="18"/>
  <c r="K56" i="18"/>
  <c r="H18" i="19"/>
  <c r="R45" i="18"/>
  <c r="L65" i="18"/>
  <c r="I20" i="19"/>
  <c r="R44" i="18"/>
  <c r="O65" i="18"/>
  <c r="L20" i="19"/>
  <c r="J49" i="18"/>
  <c r="G17" i="19"/>
  <c r="P40" i="18"/>
  <c r="M16" i="19"/>
  <c r="I22" i="18"/>
  <c r="P22" i="18"/>
  <c r="G65" i="18"/>
  <c r="R63" i="18"/>
  <c r="K40" i="18"/>
  <c r="H16" i="19"/>
  <c r="R55" i="18"/>
  <c r="R39" i="18"/>
  <c r="R16" i="18"/>
  <c r="M49" i="18"/>
  <c r="J17" i="19"/>
  <c r="G56" i="18"/>
  <c r="R52" i="18"/>
  <c r="K30" i="18"/>
  <c r="H15" i="19"/>
  <c r="L40" i="18"/>
  <c r="I16" i="19"/>
  <c r="H60" i="18"/>
  <c r="R59" i="18"/>
  <c r="R47" i="18"/>
  <c r="H49" i="18"/>
  <c r="E17" i="19"/>
  <c r="I30" i="18"/>
  <c r="F15" i="19"/>
  <c r="R25" i="18"/>
  <c r="R20" i="18"/>
  <c r="K49" i="18"/>
  <c r="H17" i="19"/>
  <c r="R29" i="18"/>
  <c r="H56" i="18"/>
  <c r="E18" i="19"/>
  <c r="J65" i="18"/>
  <c r="G20" i="19"/>
  <c r="G40" i="18"/>
  <c r="R33" i="18"/>
  <c r="K22" i="18"/>
  <c r="M22" i="18"/>
  <c r="G22" i="18"/>
  <c r="R15" i="18"/>
  <c r="R43" i="18"/>
  <c r="C23" i="19"/>
  <c r="C26" i="19"/>
  <c r="C27" i="19"/>
  <c r="M14" i="19"/>
  <c r="M22" i="19"/>
  <c r="M26" i="19"/>
  <c r="P71" i="18"/>
  <c r="P73" i="18"/>
  <c r="O71" i="18"/>
  <c r="O73" i="18"/>
  <c r="D16" i="19"/>
  <c r="R40" i="18"/>
  <c r="O16" i="19"/>
  <c r="F14" i="19"/>
  <c r="I71" i="18"/>
  <c r="I73" i="18"/>
  <c r="D17" i="19"/>
  <c r="R49" i="18"/>
  <c r="O17" i="19"/>
  <c r="Q71" i="18"/>
  <c r="Q73" i="18"/>
  <c r="N14" i="19"/>
  <c r="N22" i="19"/>
  <c r="N26" i="19"/>
  <c r="L22" i="19"/>
  <c r="L26" i="19"/>
  <c r="J14" i="19"/>
  <c r="J22" i="19"/>
  <c r="J26" i="19"/>
  <c r="M71" i="18"/>
  <c r="M73" i="18"/>
  <c r="I14" i="19"/>
  <c r="I22" i="19"/>
  <c r="I26" i="19"/>
  <c r="L71" i="18"/>
  <c r="L73" i="18"/>
  <c r="K14" i="19"/>
  <c r="K22" i="19"/>
  <c r="K26" i="19"/>
  <c r="N71" i="18"/>
  <c r="N73" i="18"/>
  <c r="G22" i="19"/>
  <c r="G26" i="19"/>
  <c r="E19" i="19"/>
  <c r="R60" i="18"/>
  <c r="O19" i="19"/>
  <c r="D18" i="19"/>
  <c r="R56" i="18"/>
  <c r="O18" i="19"/>
  <c r="D14" i="19"/>
  <c r="G71" i="18"/>
  <c r="G73" i="18"/>
  <c r="R22" i="18"/>
  <c r="O14" i="19"/>
  <c r="R30" i="18"/>
  <c r="O15" i="19"/>
  <c r="H14" i="19"/>
  <c r="H22" i="19"/>
  <c r="H26" i="19"/>
  <c r="K71" i="18"/>
  <c r="K73" i="18"/>
  <c r="D20" i="19"/>
  <c r="R65" i="18"/>
  <c r="O20" i="19"/>
  <c r="E14" i="19"/>
  <c r="E22" i="19"/>
  <c r="E26" i="19"/>
  <c r="H71" i="18"/>
  <c r="H73" i="18"/>
  <c r="F21" i="19"/>
  <c r="R69" i="18"/>
  <c r="O21" i="19"/>
  <c r="J71" i="18"/>
  <c r="J73" i="18"/>
  <c r="R73" i="18"/>
  <c r="O22" i="19"/>
  <c r="P19" i="19"/>
  <c r="F22" i="19"/>
  <c r="F26" i="19"/>
  <c r="D22" i="19"/>
  <c r="D26" i="19"/>
  <c r="R71" i="18"/>
  <c r="P22" i="19"/>
  <c r="O26" i="19"/>
  <c r="P24" i="19"/>
  <c r="P15" i="19"/>
  <c r="P16" i="19"/>
  <c r="P17" i="19"/>
  <c r="P21" i="19"/>
  <c r="P18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14" i="19"/>
  <c r="P20" i="19"/>
  <c r="D27" i="19"/>
  <c r="E27" i="19"/>
  <c r="F27" i="19"/>
  <c r="G27" i="19"/>
  <c r="H27" i="19"/>
  <c r="I27" i="19"/>
  <c r="J27" i="19"/>
  <c r="K27" i="19"/>
  <c r="L27" i="19"/>
  <c r="M27" i="19"/>
  <c r="N27" i="19"/>
  <c r="O27" i="19"/>
</calcChain>
</file>

<file path=xl/sharedStrings.xml><?xml version="1.0" encoding="utf-8"?>
<sst xmlns="http://schemas.openxmlformats.org/spreadsheetml/2006/main" count="123" uniqueCount="97">
  <si>
    <t>Endereço</t>
  </si>
  <si>
    <t>Telefone:</t>
  </si>
  <si>
    <t>Email:</t>
  </si>
  <si>
    <t>Cidade, Estado</t>
  </si>
  <si>
    <t>CEP</t>
  </si>
  <si>
    <t>(0xx) xxxx-xxxx</t>
  </si>
  <si>
    <t>xxxxxx@exemplo.com</t>
  </si>
  <si>
    <t>Nome do Condomínio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</si>
  <si>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</si>
  <si>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</si>
  <si>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</si>
  <si>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</si>
  <si>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</si>
  <si>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</si>
  <si>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</si>
  <si>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</si>
  <si>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</si>
  <si>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</si>
  <si>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</si>
  <si>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</si>
  <si>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</si>
  <si>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DESPESAS (R$)</t>
  </si>
  <si>
    <t>Site:</t>
  </si>
  <si>
    <t>www.exemplo.com.br</t>
  </si>
  <si>
    <t>Ano:</t>
  </si>
  <si>
    <t>20__</t>
  </si>
  <si>
    <t>Produzido por SíndicoNet® www.sindiconet.com.br  - Todos Direitos Protegidos e Reservados</t>
  </si>
  <si>
    <t>Diversos</t>
  </si>
  <si>
    <t>MÉDIA</t>
  </si>
  <si>
    <t>Previsão Orçamentária</t>
  </si>
  <si>
    <t>1. FOLHA DE PAGAMENTO E ENCARGOS</t>
  </si>
  <si>
    <t>1.1 - Salários</t>
  </si>
  <si>
    <t>1.2 - Vale Transporte</t>
  </si>
  <si>
    <t>1.3 - Cesta Básica</t>
  </si>
  <si>
    <t>1.4 - Quitação / Férias</t>
  </si>
  <si>
    <t>1.5 - 13º salarios</t>
  </si>
  <si>
    <t>1.6 - Encargos Sociais</t>
  </si>
  <si>
    <t>1.7 - Outros</t>
  </si>
  <si>
    <t>TOTAL FOLHA DE PAGAMENTO E ENCARGOS ( A )</t>
  </si>
  <si>
    <t>2. CONSUMO</t>
  </si>
  <si>
    <t>2.1 - Luz / Força</t>
  </si>
  <si>
    <t>2.2 - Água / Esgoto</t>
  </si>
  <si>
    <t>2.3 - Gás</t>
  </si>
  <si>
    <t>2.4 - Telefone</t>
  </si>
  <si>
    <t>2.5 - Outros</t>
  </si>
  <si>
    <t>TOTAL DO CONSUMO ( B )</t>
  </si>
  <si>
    <t>3. MANUTENÇÃO/CONSERTO DE EQUIPAMENTOS</t>
  </si>
  <si>
    <t>3.1 - Elevadores</t>
  </si>
  <si>
    <t>3.2 - Bombas</t>
  </si>
  <si>
    <t>3.3 - Outros</t>
  </si>
  <si>
    <t>TOTAL DA MANUTENÇÃO/CONSERTO DE EQUIPAMENTOS ( C )</t>
  </si>
  <si>
    <t>4. MANUTENÇÃO/CONSERTO PREDIAL</t>
  </si>
  <si>
    <t>4.1- Piscinas</t>
  </si>
  <si>
    <t>4.2 - Jardins</t>
  </si>
  <si>
    <t>4.3 - Material Limpeza</t>
  </si>
  <si>
    <t>4.4 - Encanador / Eletricista</t>
  </si>
  <si>
    <t>4.5 - Pedreiro / Pintor</t>
  </si>
  <si>
    <t>4.6 - Outros</t>
  </si>
  <si>
    <t>TOTAL DA MANUTENÇÃO/CONSERTO PREDIAL ( D )</t>
  </si>
  <si>
    <t>5. ADMINISTRATIVO</t>
  </si>
  <si>
    <t>5.1 - Honorários Administradora</t>
  </si>
  <si>
    <t>5.2 - Isenção do Síndico</t>
  </si>
  <si>
    <t>TOTAL DO ADMINISTRATIVO ( E )</t>
  </si>
  <si>
    <t>6. SEGURO</t>
  </si>
  <si>
    <t>6.1 - Seguro</t>
  </si>
  <si>
    <t>TOTAL DO SEGURO ( F )</t>
  </si>
  <si>
    <t>7. DIVERSOS</t>
  </si>
  <si>
    <t>7.1- Despesas Gerais</t>
  </si>
  <si>
    <t>7.2- Despesas Extras</t>
  </si>
  <si>
    <t>TOTAL DOS DIVERSOS ( G )</t>
  </si>
  <si>
    <t>8. FUNDO DE RESERVA</t>
  </si>
  <si>
    <t>Estabelecido em convenção ou assembléia</t>
  </si>
  <si>
    <t>TOTAL DO FUNDO DE RESERVA ( H )</t>
  </si>
  <si>
    <t>Folha de Pagamento e Encargos</t>
  </si>
  <si>
    <t>Consumo</t>
  </si>
  <si>
    <t>Manutenção de Equipamentos</t>
  </si>
  <si>
    <t>Manutenção Predial</t>
  </si>
  <si>
    <t>Administrativo</t>
  </si>
  <si>
    <t>Seguro</t>
  </si>
  <si>
    <t>Fundo de Reserva</t>
  </si>
  <si>
    <t>TOTAL GERAL (R$)</t>
  </si>
  <si>
    <t>REAJUSTE</t>
  </si>
  <si>
    <t>QUANDO</t>
  </si>
  <si>
    <r>
      <t xml:space="preserve">
</t>
    </r>
    <r>
      <rPr>
        <b/>
        <u/>
        <sz val="22"/>
        <color theme="1"/>
        <rFont val="Calibri"/>
        <family val="2"/>
        <scheme val="minor"/>
      </rPr>
      <t xml:space="preserve">ORIENTAÇÕES:
</t>
    </r>
    <r>
      <rPr>
        <b/>
        <sz val="16"/>
        <color theme="1"/>
        <rFont val="Calibri"/>
        <family val="2"/>
        <scheme val="minor"/>
      </rPr>
      <t xml:space="preserve">          </t>
    </r>
    <r>
      <rPr>
        <sz val="16"/>
        <color theme="1"/>
        <rFont val="Calibri"/>
        <family val="2"/>
        <scheme val="minor"/>
      </rPr>
      <t xml:space="preserve">Prezado usuário, a fim de facilitar a utilização da planilha, segue abaixo um passo a passo da forma de uso da mesma:
          1. Inicialmente deve-se lançar a previsão de custos para o ano vigente na guia "Previsão Orçamentária", informando o valor previsto como base no mês de Janeiro.
           2. O próximo passo é informar na guia "Previsão Orçamentária", colunas D e E, os reajustes previstos (% e mês em que ocorrerá). Na coluna D devem ser informados os percentuais de reajustes previstos para cada tipo de custo durante o ano. Já na coluna E deve-se informar o mês a partir do qual o reajuste passará a valer. Após informar um reajuste  para determinado tipo de custo no mês de agosto, por exemplo, os custos previstos nos meses de agosto, setembro, outubro, novembro e dezembro serão alterados, considerando o custo base inicialmente informado no mês de Janeiro reajustado pelo percentual informado. </t>
    </r>
  </si>
  <si>
    <t>&lt;-- voltar para PREVISAO ORÇAMENTÁRIA</t>
  </si>
  <si>
    <t>Ver gráficos</t>
  </si>
  <si>
    <t>Instruções de uso</t>
  </si>
  <si>
    <t>3.4 - Portões, Interfone e Antenas</t>
  </si>
  <si>
    <t>3.5 - Sistema de Segurança</t>
  </si>
  <si>
    <t>3.6 - Para-Raios</t>
  </si>
  <si>
    <t>3.7 - Grupo Gerador</t>
  </si>
  <si>
    <t>5.3 - Site do Condomínio</t>
  </si>
  <si>
    <t>5.4 - Outros - Diversos</t>
  </si>
  <si>
    <t>TOTAL PREVISTO DE DESPESAS</t>
  </si>
  <si>
    <t>ARRECADAÇÃO MÉDIA ESTIMADA</t>
  </si>
  <si>
    <t>SALDO ESTIMADO</t>
  </si>
  <si>
    <t>SALDO ESTIMADO (Arrecadação - Despesas)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</si>
</sst>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000000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rgb="FF969696"/>
      <name val="Calibri"/>
      <family val="2"/>
      <scheme val="minor"/>
    </font>
    <font>
      <b/>
      <i/>
      <sz val="14"/>
      <color rgb="FF96969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E9E0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3DB9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3" fillId="2" borderId="3">
      <alignment horizontal="left" vertical="center"/>
      <protection locked="0" hidden="1"/>
    </xf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2" fontId="5" fillId="0" borderId="0" xfId="0" applyNumberFormat="1" applyFont="1" applyAlignment="1" applyProtection="1">
      <alignment horizontal="left" indent="1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/>
    <xf numFmtId="2" fontId="10" fillId="0" borderId="0" xfId="0" applyNumberFormat="1" applyFont="1" applyProtection="1"/>
    <xf numFmtId="0" fontId="0" fillId="0" borderId="0" xfId="0" applyProtection="1"/>
    <xf numFmtId="2" fontId="6" fillId="0" borderId="0" xfId="0" applyNumberFormat="1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2" fontId="0" fillId="0" borderId="0" xfId="0" applyNumberFormat="1" applyFont="1" applyProtection="1"/>
    <xf numFmtId="2" fontId="4" fillId="0" borderId="0" xfId="0" applyNumberFormat="1" applyFont="1" applyProtection="1"/>
    <xf numFmtId="2" fontId="11" fillId="0" borderId="0" xfId="0" applyNumberFormat="1" applyFont="1" applyProtection="1"/>
    <xf numFmtId="2" fontId="5" fillId="0" borderId="0" xfId="0" applyNumberFormat="1" applyFont="1" applyAlignment="1" applyProtection="1">
      <alignment horizontal="left" indent="1"/>
    </xf>
    <xf numFmtId="2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2" fontId="2" fillId="0" borderId="0" xfId="3" applyNumberFormat="1" applyAlignment="1" applyProtection="1">
      <alignment vertical="top" wrapText="1"/>
    </xf>
    <xf numFmtId="2" fontId="9" fillId="0" borderId="0" xfId="0" applyNumberFormat="1" applyFont="1" applyProtection="1"/>
    <xf numFmtId="2" fontId="0" fillId="0" borderId="0" xfId="0" applyNumberFormat="1" applyFont="1" applyAlignment="1" applyProtection="1">
      <alignment horizontal="left" indent="1"/>
    </xf>
    <xf numFmtId="2" fontId="10" fillId="0" borderId="0" xfId="0" applyNumberFormat="1" applyFont="1" applyAlignment="1" applyProtection="1">
      <alignment horizontal="left" indent="1"/>
    </xf>
    <xf numFmtId="0" fontId="8" fillId="0" borderId="0" xfId="0" applyFont="1" applyAlignment="1" applyProtection="1">
      <alignment horizontal="right"/>
    </xf>
    <xf numFmtId="0" fontId="4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43" fontId="4" fillId="3" borderId="2" xfId="2" applyFont="1" applyFill="1" applyBorder="1" applyAlignment="1" applyProtection="1">
      <alignment vertical="center"/>
    </xf>
    <xf numFmtId="43" fontId="11" fillId="3" borderId="2" xfId="2" applyFont="1" applyFill="1" applyBorder="1" applyAlignment="1" applyProtection="1">
      <alignment vertical="center"/>
    </xf>
    <xf numFmtId="9" fontId="4" fillId="5" borderId="0" xfId="4" applyFont="1" applyFill="1" applyAlignment="1" applyProtection="1">
      <alignment horizontal="center" vertical="center"/>
    </xf>
    <xf numFmtId="43" fontId="10" fillId="4" borderId="0" xfId="2" applyFont="1" applyFill="1" applyAlignment="1" applyProtection="1">
      <alignment vertical="center"/>
    </xf>
    <xf numFmtId="9" fontId="10" fillId="4" borderId="0" xfId="4" applyFont="1" applyFill="1" applyAlignment="1" applyProtection="1">
      <alignment horizontal="center" vertical="center"/>
    </xf>
    <xf numFmtId="43" fontId="12" fillId="0" borderId="0" xfId="2" applyFont="1" applyAlignment="1" applyProtection="1">
      <alignment vertical="center"/>
    </xf>
    <xf numFmtId="43" fontId="13" fillId="0" borderId="0" xfId="2" applyFont="1" applyAlignment="1" applyProtection="1">
      <alignment vertical="center"/>
    </xf>
    <xf numFmtId="43" fontId="1" fillId="4" borderId="0" xfId="2" applyFont="1" applyFill="1" applyAlignment="1" applyProtection="1">
      <alignment vertical="center"/>
    </xf>
    <xf numFmtId="43" fontId="1" fillId="0" borderId="0" xfId="2" applyFont="1" applyAlignment="1" applyProtection="1">
      <alignment vertical="center"/>
    </xf>
    <xf numFmtId="43" fontId="10" fillId="0" borderId="0" xfId="2" applyFont="1" applyAlignment="1" applyProtection="1">
      <alignment vertical="center"/>
    </xf>
    <xf numFmtId="43" fontId="1" fillId="0" borderId="0" xfId="2" applyFont="1" applyProtection="1"/>
    <xf numFmtId="43" fontId="10" fillId="0" borderId="0" xfId="2" applyFont="1" applyProtection="1"/>
    <xf numFmtId="164" fontId="10" fillId="4" borderId="0" xfId="0" applyNumberFormat="1" applyFont="1" applyFill="1" applyAlignment="1" applyProtection="1">
      <alignment vertical="center"/>
    </xf>
    <xf numFmtId="0" fontId="5" fillId="0" borderId="0" xfId="0" applyFont="1" applyAlignment="1" applyProtection="1"/>
    <xf numFmtId="0" fontId="10" fillId="4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/>
    </xf>
    <xf numFmtId="0" fontId="0" fillId="4" borderId="0" xfId="0" applyFill="1"/>
    <xf numFmtId="0" fontId="0" fillId="0" borderId="0" xfId="0" applyAlignment="1">
      <alignment horizontal="center"/>
    </xf>
    <xf numFmtId="10" fontId="10" fillId="4" borderId="0" xfId="4" applyNumberFormat="1" applyFont="1" applyFill="1" applyAlignment="1" applyProtection="1">
      <alignment horizontal="center" vertical="center"/>
    </xf>
    <xf numFmtId="10" fontId="0" fillId="0" borderId="0" xfId="4" applyNumberFormat="1" applyFont="1" applyAlignment="1" applyProtection="1">
      <alignment horizontal="center" vertical="center"/>
    </xf>
    <xf numFmtId="10" fontId="0" fillId="4" borderId="0" xfId="4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0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vertical="center"/>
    </xf>
    <xf numFmtId="0" fontId="2" fillId="4" borderId="0" xfId="3" applyFill="1"/>
    <xf numFmtId="0" fontId="20" fillId="0" borderId="0" xfId="0" applyFont="1" applyAlignment="1" applyProtection="1">
      <alignment horizontal="center"/>
    </xf>
    <xf numFmtId="10" fontId="4" fillId="6" borderId="2" xfId="4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Protection="1">
      <protection locked="0"/>
    </xf>
    <xf numFmtId="0" fontId="11" fillId="7" borderId="0" xfId="0" applyFont="1" applyFill="1" applyAlignment="1" applyProtection="1">
      <alignment horizontal="center"/>
    </xf>
    <xf numFmtId="0" fontId="11" fillId="7" borderId="4" xfId="0" applyFont="1" applyFill="1" applyBorder="1" applyAlignment="1" applyProtection="1">
      <alignment horizontal="center"/>
    </xf>
    <xf numFmtId="0" fontId="11" fillId="7" borderId="5" xfId="0" applyFont="1" applyFill="1" applyBorder="1" applyAlignment="1" applyProtection="1">
      <alignment horizontal="center"/>
    </xf>
    <xf numFmtId="4" fontId="4" fillId="8" borderId="1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2" fillId="0" borderId="0" xfId="3" applyProtection="1">
      <protection locked="0"/>
    </xf>
    <xf numFmtId="0" fontId="0" fillId="9" borderId="0" xfId="0" applyFill="1"/>
    <xf numFmtId="0" fontId="24" fillId="9" borderId="0" xfId="0" applyFont="1" applyFill="1"/>
    <xf numFmtId="0" fontId="25" fillId="9" borderId="0" xfId="0" applyFont="1" applyFill="1"/>
    <xf numFmtId="0" fontId="26" fillId="10" borderId="0" xfId="0" applyFont="1" applyFill="1"/>
    <xf numFmtId="0" fontId="27" fillId="10" borderId="0" xfId="0" applyFont="1" applyFill="1"/>
    <xf numFmtId="0" fontId="28" fillId="10" borderId="0" xfId="0" applyFont="1" applyFill="1"/>
    <xf numFmtId="0" fontId="28" fillId="11" borderId="0" xfId="0" applyFont="1" applyFill="1"/>
    <xf numFmtId="0" fontId="29" fillId="10" borderId="0" xfId="0" applyFont="1" applyFill="1"/>
    <xf numFmtId="0" fontId="23" fillId="10" borderId="0" xfId="0" applyFont="1" applyFill="1" applyAlignment="1">
      <alignment horizontal="right"/>
    </xf>
    <xf numFmtId="0" fontId="29" fillId="0" borderId="0" xfId="3" applyNumberFormat="1" applyFont="1" applyAlignment="1" applyProtection="1">
      <alignment vertical="top"/>
      <protection locked="0"/>
    </xf>
    <xf numFmtId="0" fontId="10" fillId="4" borderId="0" xfId="0" applyFont="1" applyFill="1" applyAlignment="1" applyProtection="1">
      <alignment horizontal="left" vertical="center"/>
    </xf>
    <xf numFmtId="164" fontId="10" fillId="8" borderId="1" xfId="0" applyNumberFormat="1" applyFont="1" applyFill="1" applyBorder="1" applyAlignment="1" applyProtection="1">
      <alignment vertical="center"/>
      <protection locked="0"/>
    </xf>
    <xf numFmtId="164" fontId="10" fillId="12" borderId="0" xfId="0" applyNumberFormat="1" applyFont="1" applyFill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4" fillId="5" borderId="0" xfId="0" applyFont="1" applyFill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2" fontId="5" fillId="0" borderId="0" xfId="0" applyNumberFormat="1" applyFont="1" applyAlignment="1" applyProtection="1">
      <alignment horizontal="left"/>
      <protection locked="0"/>
    </xf>
    <xf numFmtId="2" fontId="15" fillId="0" borderId="0" xfId="3" applyNumberFormat="1" applyFont="1" applyAlignment="1" applyProtection="1">
      <alignment horizontal="left"/>
      <protection locked="0"/>
    </xf>
    <xf numFmtId="2" fontId="15" fillId="0" borderId="0" xfId="3" applyNumberFormat="1" applyFont="1" applyAlignment="1" applyProtection="1">
      <alignment horizontal="left" vertical="top" wrapText="1"/>
      <protection locked="0"/>
    </xf>
    <xf numFmtId="0" fontId="10" fillId="12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left"/>
    </xf>
    <xf numFmtId="2" fontId="15" fillId="0" borderId="0" xfId="3" applyNumberFormat="1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</cellXfs>
  <cellStyles count="5">
    <cellStyle name="Category" xfId="1"/>
    <cellStyle name="Comma" xfId="2" builtinId="3"/>
    <cellStyle name="Hyperlink" xfId="3" builtinId="8"/>
    <cellStyle name="Normal" xfId="0" builtinId="0"/>
    <cellStyle name="Percent" xfId="4" builtinId="5"/>
  </cellStyles>
  <dxfs count="4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E9E0A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DEMONSTRATIVO</a:t>
            </a:r>
            <a:r>
              <a:rPr lang="pt-BR" b="1" baseline="0"/>
              <a:t> DAS FONTES DE DESPESAS</a:t>
            </a:r>
            <a:endParaRPr lang="pt-BR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301886637211079E-2"/>
          <c:y val="0.17698237247158002"/>
          <c:w val="0.84053102296382209"/>
          <c:h val="0.57494986628248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Gráficos!$B$14</c:f>
              <c:strCache>
                <c:ptCount val="1"/>
                <c:pt idx="0">
                  <c:v>Folha de Pagamento e Encargos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Gráficos!$C$14:$N$14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1"/>
          <c:tx>
            <c:strRef>
              <c:f>Gráficos!$B$15</c:f>
              <c:strCache>
                <c:ptCount val="1"/>
                <c:pt idx="0">
                  <c:v>Consumo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Gráficos!$C$15:$N$15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2"/>
          <c:tx>
            <c:strRef>
              <c:f>Gráficos!$B$16</c:f>
              <c:strCache>
                <c:ptCount val="1"/>
                <c:pt idx="0">
                  <c:v>Manutenção de Equipamentos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Gráficos!$C$16:$N$16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3"/>
          <c:tx>
            <c:strRef>
              <c:f>Gráficos!$B$17</c:f>
              <c:strCache>
                <c:ptCount val="1"/>
                <c:pt idx="0">
                  <c:v>Manutenção Predial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Gráficos!$C$17:$N$17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4"/>
          <c:tx>
            <c:strRef>
              <c:f>Gráficos!$B$18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Gráficos!$C$18:$N$18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Gráficos!$B$19</c:f>
              <c:strCache>
                <c:ptCount val="1"/>
                <c:pt idx="0">
                  <c:v>Seguro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Gráficos!$C$19:$N$19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6"/>
          <c:tx>
            <c:strRef>
              <c:f>Gráficos!$B$20</c:f>
              <c:strCache>
                <c:ptCount val="1"/>
                <c:pt idx="0">
                  <c:v>Diversos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Gráficos!$C$20:$N$20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7"/>
          <c:tx>
            <c:strRef>
              <c:f>Gráficos!$B$21</c:f>
              <c:strCache>
                <c:ptCount val="1"/>
                <c:pt idx="0">
                  <c:v>Fundo de Reserva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Gráficos!$C$21:$N$21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6668224"/>
        <c:axId val="-2086667680"/>
      </c:barChart>
      <c:lineChart>
        <c:grouping val="standard"/>
        <c:varyColors val="0"/>
        <c:ser>
          <c:idx val="5"/>
          <c:order val="8"/>
          <c:tx>
            <c:v>DESPESAS MENSAIS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Gráficos!$C$22:$N$22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9"/>
          <c:tx>
            <c:v>ARRECADAÇÃO MÉDIA ESTIMADA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Gráficos!$C$24:$N$24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6674208"/>
        <c:axId val="-2086675296"/>
      </c:lineChart>
      <c:catAx>
        <c:axId val="-20866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6667680"/>
        <c:crosses val="autoZero"/>
        <c:auto val="1"/>
        <c:lblAlgn val="ctr"/>
        <c:lblOffset val="100"/>
        <c:noMultiLvlLbl val="0"/>
      </c:catAx>
      <c:valAx>
        <c:axId val="-208666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  dos   Tipos   de   Despesas ( R$ )</a:t>
                </a:r>
                <a:endParaRPr lang="pt-BR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6668224"/>
        <c:crosses val="autoZero"/>
        <c:crossBetween val="between"/>
      </c:valAx>
      <c:valAx>
        <c:axId val="-2086675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  da   Despesa   Mensal   ( R$ )</a:t>
                </a:r>
                <a:endParaRPr lang="pt-BR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-2086674208"/>
        <c:crosses val="max"/>
        <c:crossBetween val="between"/>
      </c:valAx>
      <c:catAx>
        <c:axId val="-208667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86675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372184246199998E-2"/>
          <c:y val="0.83674274892853595"/>
          <c:w val="0.89999996824353412"/>
          <c:h val="4.8422146657779698E-2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REPRESENTAÇÃO</a:t>
            </a:r>
            <a:r>
              <a:rPr lang="pt-BR" b="1" baseline="0"/>
              <a:t> DAS DESPESAS - TOTAL DO ANO</a:t>
            </a:r>
            <a:endParaRPr lang="pt-BR" b="1"/>
          </a:p>
        </c:rich>
      </c:tx>
      <c:layout/>
      <c:overlay val="0"/>
    </c:title>
    <c:autoTitleDeleted val="0"/>
    <c:view3D>
      <c:rotX val="40"/>
      <c:rotY val="18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8400000"/>
              </a:lightRig>
            </a:scene3d>
            <a:sp3d>
              <a:bevelT w="762000" h="762000"/>
              <a:bevelB w="762000" h="762000"/>
            </a:sp3d>
          </c:spPr>
          <c:explosion val="2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Gráficos!$B$14:$B$21</c:f>
              <c:strCache>
                <c:ptCount val="8"/>
                <c:pt idx="0">
                  <c:v>Folha de Pagamento e Encargos</c:v>
                </c:pt>
                <c:pt idx="1">
                  <c:v>Consumo</c:v>
                </c:pt>
                <c:pt idx="2">
                  <c:v>Manutenção de Equipamentos</c:v>
                </c:pt>
                <c:pt idx="3">
                  <c:v>Manutenção Predial</c:v>
                </c:pt>
                <c:pt idx="4">
                  <c:v>Administrativo</c:v>
                </c:pt>
                <c:pt idx="5">
                  <c:v>Seguro</c:v>
                </c:pt>
                <c:pt idx="6">
                  <c:v>Diversos</c:v>
                </c:pt>
                <c:pt idx="7">
                  <c:v>Fundo de Reserva</c:v>
                </c:pt>
              </c:strCache>
            </c:strRef>
          </c:cat>
          <c:val>
            <c:numRef>
              <c:f>Gráficos!$O$14:$O$21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365754439930695"/>
          <c:y val="0.23819751510986101"/>
          <c:w val="0.16068074293261098"/>
          <c:h val="0.6014808256147480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0"/>
    <c:dispBlanksAs val="zero"/>
    <c:showDLblsOverMax val="0"/>
  </c:chart>
  <c:spPr>
    <a:scene3d>
      <a:camera prst="orthographicFront"/>
      <a:lightRig rig="threePt" dir="t"/>
    </a:scene3d>
    <a:sp3d>
      <a:bevelT w="0" h="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41275</xdr:rowOff>
    </xdr:from>
    <xdr:to>
      <xdr:col>16</xdr:col>
      <xdr:colOff>0</xdr:colOff>
      <xdr:row>72</xdr:row>
      <xdr:rowOff>85725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104774</xdr:rowOff>
    </xdr:from>
    <xdr:to>
      <xdr:col>16</xdr:col>
      <xdr:colOff>0</xdr:colOff>
      <xdr:row>48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emplo.com.br/" TargetMode="External"/><Relationship Id="rId1" Type="http://schemas.openxmlformats.org/officeDocument/2006/relationships/hyperlink" Target="mailto:xxxxxx@exempl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@ex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showGridLines="0" view="pageBreakPreview" zoomScaleSheetLayoutView="100" workbookViewId="0">
      <selection activeCell="G6" sqref="G6:G7"/>
    </sheetView>
  </sheetViews>
  <sheetFormatPr defaultColWidth="9.109375" defaultRowHeight="0" customHeight="1" zeroHeight="1" x14ac:dyDescent="0.3"/>
  <cols>
    <col min="1" max="1" width="1.44140625" style="6" customWidth="1"/>
    <col min="2" max="2" width="38.109375" style="6" customWidth="1"/>
    <col min="3" max="5" width="9.88671875" style="6" customWidth="1"/>
    <col min="6" max="18" width="12.33203125" style="6" customWidth="1"/>
    <col min="19" max="19" width="1.44140625" style="6" customWidth="1"/>
    <col min="20" max="26" width="9.109375" style="6"/>
    <col min="27" max="27" width="9.109375" style="55" customWidth="1"/>
    <col min="28" max="16384" width="9.109375" style="6"/>
  </cols>
  <sheetData>
    <row r="1" spans="1:27" ht="11.25" customHeight="1" x14ac:dyDescent="0.3">
      <c r="A1" s="4"/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  <c r="N1" s="68"/>
      <c r="O1" s="68"/>
    </row>
    <row r="2" spans="1:27" ht="21" x14ac:dyDescent="0.3">
      <c r="A2" s="4"/>
      <c r="B2" s="2" t="s">
        <v>7</v>
      </c>
      <c r="C2" s="69"/>
      <c r="D2" s="69"/>
      <c r="E2" s="69"/>
      <c r="F2" s="69"/>
      <c r="G2" s="70"/>
      <c r="H2" s="70"/>
      <c r="I2" s="68"/>
      <c r="J2" s="68"/>
      <c r="K2" s="68"/>
      <c r="L2" s="68"/>
      <c r="M2" s="68"/>
      <c r="N2" s="68"/>
      <c r="O2" s="68"/>
    </row>
    <row r="3" spans="1:27" ht="9" customHeight="1" x14ac:dyDescent="0.3">
      <c r="A3" s="4"/>
      <c r="B3" s="67"/>
      <c r="C3" s="67"/>
      <c r="D3" s="67"/>
      <c r="E3" s="67"/>
      <c r="F3" s="71"/>
      <c r="G3" s="67"/>
      <c r="H3" s="67"/>
      <c r="I3" s="68"/>
      <c r="J3" s="68"/>
      <c r="K3" s="68"/>
      <c r="L3" s="68"/>
      <c r="M3" s="68"/>
      <c r="N3" s="68"/>
      <c r="O3" s="68"/>
    </row>
    <row r="4" spans="1:27" ht="14.4" x14ac:dyDescent="0.3">
      <c r="A4" s="4"/>
      <c r="B4" s="1" t="s">
        <v>0</v>
      </c>
      <c r="C4" s="72" t="s">
        <v>1</v>
      </c>
      <c r="D4" s="90" t="s">
        <v>5</v>
      </c>
      <c r="E4" s="90"/>
      <c r="F4" s="68"/>
      <c r="G4" s="68"/>
      <c r="H4" s="67"/>
      <c r="I4" s="68"/>
      <c r="J4" s="68"/>
      <c r="K4" s="68"/>
      <c r="L4" s="68"/>
      <c r="M4" s="68"/>
      <c r="N4" s="68"/>
      <c r="O4" s="68"/>
    </row>
    <row r="5" spans="1:27" ht="15.6" x14ac:dyDescent="0.3">
      <c r="A5" s="4"/>
      <c r="B5" s="1" t="s">
        <v>3</v>
      </c>
      <c r="C5" s="72" t="s">
        <v>22</v>
      </c>
      <c r="D5" s="91" t="s">
        <v>23</v>
      </c>
      <c r="E5" s="91"/>
      <c r="F5" s="82"/>
      <c r="G5" s="81"/>
      <c r="H5" s="79"/>
      <c r="I5" s="79"/>
      <c r="J5" s="79"/>
      <c r="K5" s="79"/>
      <c r="L5" s="79"/>
      <c r="M5" s="79"/>
      <c r="N5" s="79"/>
      <c r="O5" s="78"/>
      <c r="P5" s="78"/>
      <c r="Q5" s="78"/>
    </row>
    <row r="6" spans="1:27" ht="18" x14ac:dyDescent="0.35">
      <c r="A6" s="4"/>
      <c r="B6" s="1" t="s">
        <v>4</v>
      </c>
      <c r="C6" s="72" t="s">
        <v>2</v>
      </c>
      <c r="D6" s="92" t="s">
        <v>6</v>
      </c>
      <c r="E6" s="92"/>
      <c r="F6" s="80"/>
      <c r="G6" s="81"/>
      <c r="H6" s="79"/>
      <c r="I6" s="79"/>
      <c r="J6" s="79"/>
      <c r="K6" s="79"/>
      <c r="L6" s="79"/>
      <c r="M6" s="79"/>
      <c r="N6" s="79"/>
      <c r="O6" s="77"/>
      <c r="P6" s="77"/>
      <c r="Q6" s="77"/>
    </row>
    <row r="7" spans="1:27" ht="15.6" x14ac:dyDescent="0.3">
      <c r="A7" s="4"/>
      <c r="B7" s="71"/>
      <c r="C7" s="71"/>
      <c r="D7" s="71"/>
      <c r="E7" s="71"/>
      <c r="F7" s="71"/>
      <c r="G7" s="83"/>
      <c r="H7" s="71"/>
      <c r="I7" s="68"/>
      <c r="J7" s="68"/>
      <c r="K7" s="68"/>
      <c r="L7" s="68"/>
      <c r="M7" s="68"/>
      <c r="N7" s="68"/>
      <c r="O7" s="68"/>
      <c r="P7" s="73" t="s">
        <v>85</v>
      </c>
      <c r="Q7" s="68"/>
      <c r="R7" s="68"/>
    </row>
    <row r="8" spans="1:27" ht="18" x14ac:dyDescent="0.35">
      <c r="A8" s="4"/>
      <c r="B8" s="62" t="s">
        <v>29</v>
      </c>
      <c r="C8" s="71"/>
      <c r="D8" s="71"/>
      <c r="E8" s="71"/>
      <c r="F8" s="71"/>
      <c r="G8" s="71"/>
      <c r="H8" s="71"/>
      <c r="I8" s="68"/>
      <c r="J8" s="68"/>
      <c r="K8" s="68"/>
      <c r="L8" s="68"/>
      <c r="M8" s="68"/>
      <c r="N8" s="68"/>
      <c r="O8" s="68"/>
      <c r="P8" s="73" t="s">
        <v>86</v>
      </c>
      <c r="Q8" s="68"/>
      <c r="R8" s="68"/>
    </row>
    <row r="9" spans="1:27" ht="9" customHeight="1" x14ac:dyDescent="0.3">
      <c r="A9" s="4"/>
      <c r="B9" s="10"/>
      <c r="C9" s="10"/>
      <c r="D9" s="10"/>
      <c r="E9" s="10"/>
      <c r="F9" s="17"/>
      <c r="G9" s="10"/>
      <c r="H9" s="4"/>
    </row>
    <row r="10" spans="1:27" ht="14.4" x14ac:dyDescent="0.3">
      <c r="B10" s="19" t="s">
        <v>24</v>
      </c>
      <c r="C10" s="3" t="s">
        <v>25</v>
      </c>
      <c r="D10" s="45"/>
      <c r="E10" s="45"/>
      <c r="F10" s="52">
        <v>1</v>
      </c>
      <c r="G10" s="52">
        <v>2</v>
      </c>
      <c r="H10" s="52">
        <v>3</v>
      </c>
      <c r="I10" s="52">
        <v>4</v>
      </c>
      <c r="J10" s="52">
        <v>5</v>
      </c>
      <c r="K10" s="52">
        <v>6</v>
      </c>
      <c r="L10" s="52">
        <v>7</v>
      </c>
      <c r="M10" s="52">
        <v>8</v>
      </c>
      <c r="N10" s="52">
        <v>9</v>
      </c>
      <c r="O10" s="52">
        <v>10</v>
      </c>
      <c r="P10" s="52">
        <v>11</v>
      </c>
      <c r="Q10" s="52">
        <v>12</v>
      </c>
    </row>
    <row r="11" spans="1:27" ht="14.4" x14ac:dyDescent="0.3">
      <c r="B11" s="19"/>
      <c r="C11" s="40"/>
      <c r="D11" s="64" t="s">
        <v>81</v>
      </c>
      <c r="E11" s="65" t="s">
        <v>82</v>
      </c>
      <c r="F11" s="63" t="s">
        <v>8</v>
      </c>
      <c r="G11" s="59" t="s">
        <v>9</v>
      </c>
      <c r="H11" s="59" t="s">
        <v>10</v>
      </c>
      <c r="I11" s="59" t="s">
        <v>11</v>
      </c>
      <c r="J11" s="59" t="s">
        <v>12</v>
      </c>
      <c r="K11" s="59" t="s">
        <v>13</v>
      </c>
      <c r="L11" s="59" t="s">
        <v>14</v>
      </c>
      <c r="M11" s="59" t="s">
        <v>15</v>
      </c>
      <c r="N11" s="59" t="s">
        <v>16</v>
      </c>
      <c r="O11" s="59" t="s">
        <v>17</v>
      </c>
      <c r="P11" s="59" t="s">
        <v>18</v>
      </c>
      <c r="Q11" s="59" t="s">
        <v>19</v>
      </c>
      <c r="R11" s="87" t="s">
        <v>28</v>
      </c>
    </row>
    <row r="12" spans="1:27" s="24" customFormat="1" ht="14.4" x14ac:dyDescent="0.3">
      <c r="B12" s="93" t="s">
        <v>94</v>
      </c>
      <c r="C12" s="93"/>
      <c r="D12" s="60"/>
      <c r="E12" s="61"/>
      <c r="F12" s="85"/>
      <c r="G12" s="86">
        <f>$F12*(1+IF(G$10&gt;=$AA12,$D12,0))</f>
        <v>0</v>
      </c>
      <c r="H12" s="86">
        <f t="shared" ref="H12:Q12" si="0">$F12*(1+IF(H$10&gt;=$AA12,$D12,0))</f>
        <v>0</v>
      </c>
      <c r="I12" s="86">
        <f t="shared" si="0"/>
        <v>0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 t="shared" si="0"/>
        <v>0</v>
      </c>
      <c r="N12" s="86">
        <f t="shared" si="0"/>
        <v>0</v>
      </c>
      <c r="O12" s="86">
        <f t="shared" si="0"/>
        <v>0</v>
      </c>
      <c r="P12" s="86">
        <f t="shared" si="0"/>
        <v>0</v>
      </c>
      <c r="Q12" s="86">
        <f t="shared" si="0"/>
        <v>0</v>
      </c>
      <c r="R12" s="86">
        <f>IF(ISERROR(AVERAGE(F12:Q12)),"",AVERAGE(F12:Q12))</f>
        <v>0</v>
      </c>
      <c r="AA12" s="56">
        <f>IF($E12="",15,VLOOKUP($E12,Aux.!$A:$B,2,FALSE))</f>
        <v>15</v>
      </c>
    </row>
    <row r="13" spans="1:27" s="24" customFormat="1" ht="9" customHeight="1" x14ac:dyDescent="0.3">
      <c r="D13" s="49"/>
      <c r="E13" s="51"/>
      <c r="AA13" s="56"/>
    </row>
    <row r="14" spans="1:27" s="24" customFormat="1" ht="14.4" x14ac:dyDescent="0.3">
      <c r="B14" s="25" t="s">
        <v>30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AA14" s="56"/>
    </row>
    <row r="15" spans="1:27" s="24" customFormat="1" ht="13.5" customHeight="1" x14ac:dyDescent="0.3">
      <c r="B15" s="88" t="s">
        <v>31</v>
      </c>
      <c r="C15" s="89"/>
      <c r="D15" s="60"/>
      <c r="E15" s="61"/>
      <c r="F15" s="66"/>
      <c r="G15" s="57">
        <f>$F15*(1+IF(G$10&gt;=$AA15,$D15,0))</f>
        <v>0</v>
      </c>
      <c r="H15" s="57">
        <f t="shared" ref="H15:Q21" si="1">$F15*(1+IF(H$10&gt;=$AA15,$D15,0))</f>
        <v>0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57">
        <f t="shared" si="1"/>
        <v>0</v>
      </c>
      <c r="Q15" s="57">
        <f t="shared" si="1"/>
        <v>0</v>
      </c>
      <c r="R15" s="57">
        <f>IF(ISERROR(AVERAGE(F15:Q15)),"",AVERAGE(F15:Q15))</f>
        <v>0</v>
      </c>
      <c r="AA15" s="56">
        <f>IF($E15="",15,VLOOKUP($E15,Aux.!$A:$B,2,FALSE))</f>
        <v>15</v>
      </c>
    </row>
    <row r="16" spans="1:27" s="24" customFormat="1" ht="13.5" customHeight="1" x14ac:dyDescent="0.3">
      <c r="B16" s="88" t="s">
        <v>32</v>
      </c>
      <c r="C16" s="89"/>
      <c r="D16" s="60"/>
      <c r="E16" s="61"/>
      <c r="F16" s="66"/>
      <c r="G16" s="57">
        <f t="shared" ref="G16:G21" si="2">$F16*(1+IF(G$10&gt;=$AA16,$D16,0))</f>
        <v>0</v>
      </c>
      <c r="H16" s="57">
        <f t="shared" si="1"/>
        <v>0</v>
      </c>
      <c r="I16" s="57">
        <f t="shared" si="1"/>
        <v>0</v>
      </c>
      <c r="J16" s="57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57">
        <f t="shared" si="1"/>
        <v>0</v>
      </c>
      <c r="Q16" s="57">
        <f t="shared" si="1"/>
        <v>0</v>
      </c>
      <c r="R16" s="57">
        <f t="shared" ref="R16:R22" si="3">IF(ISERROR(AVERAGE(F16:Q16)),"",AVERAGE(F16:Q16))</f>
        <v>0</v>
      </c>
      <c r="AA16" s="56">
        <f>IF($E16="",15,VLOOKUP($E16,Aux.!$A:$B,2,FALSE))</f>
        <v>15</v>
      </c>
    </row>
    <row r="17" spans="2:27" s="24" customFormat="1" ht="13.5" customHeight="1" x14ac:dyDescent="0.3">
      <c r="B17" s="88" t="s">
        <v>33</v>
      </c>
      <c r="C17" s="89"/>
      <c r="D17" s="60"/>
      <c r="E17" s="61"/>
      <c r="F17" s="66"/>
      <c r="G17" s="57">
        <f t="shared" si="2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1"/>
        <v>0</v>
      </c>
      <c r="Q17" s="57">
        <f t="shared" si="1"/>
        <v>0</v>
      </c>
      <c r="R17" s="57">
        <f t="shared" si="3"/>
        <v>0</v>
      </c>
      <c r="AA17" s="56">
        <f>IF($E17="",15,VLOOKUP($E17,Aux.!$A:$B,2,FALSE))</f>
        <v>15</v>
      </c>
    </row>
    <row r="18" spans="2:27" s="24" customFormat="1" ht="13.5" customHeight="1" x14ac:dyDescent="0.3">
      <c r="B18" s="88" t="s">
        <v>34</v>
      </c>
      <c r="C18" s="89"/>
      <c r="D18" s="60"/>
      <c r="E18" s="61"/>
      <c r="F18" s="66"/>
      <c r="G18" s="57">
        <f t="shared" si="2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57">
        <f t="shared" si="1"/>
        <v>0</v>
      </c>
      <c r="L18" s="57">
        <f t="shared" si="1"/>
        <v>0</v>
      </c>
      <c r="M18" s="57">
        <f t="shared" si="1"/>
        <v>0</v>
      </c>
      <c r="N18" s="57">
        <f t="shared" si="1"/>
        <v>0</v>
      </c>
      <c r="O18" s="57">
        <f t="shared" si="1"/>
        <v>0</v>
      </c>
      <c r="P18" s="57">
        <f t="shared" si="1"/>
        <v>0</v>
      </c>
      <c r="Q18" s="57">
        <f t="shared" si="1"/>
        <v>0</v>
      </c>
      <c r="R18" s="57">
        <f t="shared" si="3"/>
        <v>0</v>
      </c>
      <c r="AA18" s="56">
        <f>IF($E18="",15,VLOOKUP($E18,Aux.!$A:$B,2,FALSE))</f>
        <v>15</v>
      </c>
    </row>
    <row r="19" spans="2:27" s="24" customFormat="1" ht="13.5" customHeight="1" x14ac:dyDescent="0.3">
      <c r="B19" s="88" t="s">
        <v>35</v>
      </c>
      <c r="C19" s="89"/>
      <c r="D19" s="60"/>
      <c r="E19" s="61"/>
      <c r="F19" s="66"/>
      <c r="G19" s="57">
        <f t="shared" si="2"/>
        <v>0</v>
      </c>
      <c r="H19" s="57">
        <f t="shared" si="1"/>
        <v>0</v>
      </c>
      <c r="I19" s="57">
        <f t="shared" si="1"/>
        <v>0</v>
      </c>
      <c r="J19" s="57">
        <f t="shared" si="1"/>
        <v>0</v>
      </c>
      <c r="K19" s="57">
        <f t="shared" si="1"/>
        <v>0</v>
      </c>
      <c r="L19" s="57">
        <f t="shared" si="1"/>
        <v>0</v>
      </c>
      <c r="M19" s="57">
        <f t="shared" si="1"/>
        <v>0</v>
      </c>
      <c r="N19" s="57">
        <f t="shared" si="1"/>
        <v>0</v>
      </c>
      <c r="O19" s="57">
        <f t="shared" si="1"/>
        <v>0</v>
      </c>
      <c r="P19" s="57">
        <f t="shared" si="1"/>
        <v>0</v>
      </c>
      <c r="Q19" s="57">
        <f t="shared" si="1"/>
        <v>0</v>
      </c>
      <c r="R19" s="57">
        <f t="shared" si="3"/>
        <v>0</v>
      </c>
      <c r="AA19" s="56">
        <f>IF($E19="",15,VLOOKUP($E19,Aux.!$A:$B,2,FALSE))</f>
        <v>15</v>
      </c>
    </row>
    <row r="20" spans="2:27" s="24" customFormat="1" ht="13.5" customHeight="1" x14ac:dyDescent="0.3">
      <c r="B20" s="88" t="s">
        <v>36</v>
      </c>
      <c r="C20" s="89"/>
      <c r="D20" s="60"/>
      <c r="E20" s="61"/>
      <c r="F20" s="66"/>
      <c r="G20" s="57">
        <f t="shared" si="2"/>
        <v>0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57">
        <f t="shared" si="1"/>
        <v>0</v>
      </c>
      <c r="M20" s="57">
        <f t="shared" si="1"/>
        <v>0</v>
      </c>
      <c r="N20" s="57">
        <f t="shared" si="1"/>
        <v>0</v>
      </c>
      <c r="O20" s="57">
        <f t="shared" si="1"/>
        <v>0</v>
      </c>
      <c r="P20" s="57">
        <f t="shared" si="1"/>
        <v>0</v>
      </c>
      <c r="Q20" s="57">
        <f t="shared" si="1"/>
        <v>0</v>
      </c>
      <c r="R20" s="57">
        <f t="shared" si="3"/>
        <v>0</v>
      </c>
      <c r="AA20" s="56">
        <f>IF($E20="",15,VLOOKUP($E20,Aux.!$A:$B,2,FALSE))</f>
        <v>15</v>
      </c>
    </row>
    <row r="21" spans="2:27" s="24" customFormat="1" ht="13.5" customHeight="1" x14ac:dyDescent="0.3">
      <c r="B21" s="88" t="s">
        <v>37</v>
      </c>
      <c r="C21" s="89"/>
      <c r="D21" s="60"/>
      <c r="E21" s="61"/>
      <c r="F21" s="66"/>
      <c r="G21" s="57">
        <f t="shared" si="2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0</v>
      </c>
      <c r="Q21" s="57">
        <f t="shared" si="1"/>
        <v>0</v>
      </c>
      <c r="R21" s="57">
        <f t="shared" si="3"/>
        <v>0</v>
      </c>
      <c r="AA21" s="56">
        <f>IF($E21="",15,VLOOKUP($E21,Aux.!$A:$B,2,FALSE))</f>
        <v>15</v>
      </c>
    </row>
    <row r="22" spans="2:27" s="24" customFormat="1" ht="14.4" x14ac:dyDescent="0.3">
      <c r="B22" s="94" t="s">
        <v>38</v>
      </c>
      <c r="C22" s="94"/>
      <c r="D22" s="48"/>
      <c r="E22" s="53"/>
      <c r="F22" s="39">
        <f t="shared" ref="F22:Q22" si="4">SUM(F15:F21)</f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>
        <f t="shared" si="4"/>
        <v>0</v>
      </c>
      <c r="K22" s="39">
        <f t="shared" si="4"/>
        <v>0</v>
      </c>
      <c r="L22" s="39">
        <f t="shared" si="4"/>
        <v>0</v>
      </c>
      <c r="M22" s="39">
        <f t="shared" si="4"/>
        <v>0</v>
      </c>
      <c r="N22" s="39">
        <f t="shared" si="4"/>
        <v>0</v>
      </c>
      <c r="O22" s="39">
        <f t="shared" si="4"/>
        <v>0</v>
      </c>
      <c r="P22" s="39">
        <f t="shared" si="4"/>
        <v>0</v>
      </c>
      <c r="Q22" s="39">
        <f t="shared" si="4"/>
        <v>0</v>
      </c>
      <c r="R22" s="39">
        <f t="shared" si="3"/>
        <v>0</v>
      </c>
      <c r="AA22" s="56"/>
    </row>
    <row r="23" spans="2:27" s="24" customFormat="1" ht="9" customHeight="1" x14ac:dyDescent="0.3">
      <c r="D23" s="49"/>
      <c r="E23" s="51"/>
      <c r="AA23" s="56"/>
    </row>
    <row r="24" spans="2:27" s="24" customFormat="1" ht="14.4" x14ac:dyDescent="0.3">
      <c r="B24" s="25" t="s">
        <v>39</v>
      </c>
      <c r="C24" s="26"/>
      <c r="D24" s="50"/>
      <c r="E24" s="5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AA24" s="56"/>
    </row>
    <row r="25" spans="2:27" s="24" customFormat="1" ht="13.5" customHeight="1" x14ac:dyDescent="0.3">
      <c r="B25" s="88" t="s">
        <v>40</v>
      </c>
      <c r="C25" s="89"/>
      <c r="D25" s="60"/>
      <c r="E25" s="61"/>
      <c r="F25" s="66"/>
      <c r="G25" s="57">
        <f t="shared" ref="G25:Q29" si="5">$F25*(1+IF(G$10&gt;=$AA25,$D25,0))</f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ref="R25:R30" si="6">IF(ISERROR(AVERAGE(F25:Q25)),"",AVERAGE(F25:Q25))</f>
        <v>0</v>
      </c>
      <c r="AA25" s="56">
        <f>IF($E25="",15,VLOOKUP($E25,Aux.!$A:$B,2,FALSE))</f>
        <v>15</v>
      </c>
    </row>
    <row r="26" spans="2:27" s="24" customFormat="1" ht="13.5" customHeight="1" x14ac:dyDescent="0.3">
      <c r="B26" s="88" t="s">
        <v>41</v>
      </c>
      <c r="C26" s="89"/>
      <c r="D26" s="60"/>
      <c r="E26" s="61"/>
      <c r="F26" s="66"/>
      <c r="G26" s="57">
        <f t="shared" si="5"/>
        <v>0</v>
      </c>
      <c r="H26" s="57">
        <f t="shared" si="5"/>
        <v>0</v>
      </c>
      <c r="I26" s="57">
        <f t="shared" si="5"/>
        <v>0</v>
      </c>
      <c r="J26" s="57">
        <f t="shared" si="5"/>
        <v>0</v>
      </c>
      <c r="K26" s="57">
        <f t="shared" si="5"/>
        <v>0</v>
      </c>
      <c r="L26" s="57">
        <f t="shared" si="5"/>
        <v>0</v>
      </c>
      <c r="M26" s="57">
        <f t="shared" si="5"/>
        <v>0</v>
      </c>
      <c r="N26" s="57">
        <f t="shared" si="5"/>
        <v>0</v>
      </c>
      <c r="O26" s="57">
        <f t="shared" si="5"/>
        <v>0</v>
      </c>
      <c r="P26" s="57">
        <f t="shared" si="5"/>
        <v>0</v>
      </c>
      <c r="Q26" s="57">
        <f t="shared" si="5"/>
        <v>0</v>
      </c>
      <c r="R26" s="57">
        <f t="shared" si="6"/>
        <v>0</v>
      </c>
      <c r="AA26" s="56">
        <f>IF($E26="",15,VLOOKUP($E26,Aux.!$A:$B,2,FALSE))</f>
        <v>15</v>
      </c>
    </row>
    <row r="27" spans="2:27" s="24" customFormat="1" ht="13.5" customHeight="1" x14ac:dyDescent="0.3">
      <c r="B27" s="88" t="s">
        <v>42</v>
      </c>
      <c r="C27" s="89"/>
      <c r="D27" s="60"/>
      <c r="E27" s="61"/>
      <c r="F27" s="66"/>
      <c r="G27" s="57">
        <f t="shared" si="5"/>
        <v>0</v>
      </c>
      <c r="H27" s="57">
        <f t="shared" si="5"/>
        <v>0</v>
      </c>
      <c r="I27" s="57">
        <f t="shared" si="5"/>
        <v>0</v>
      </c>
      <c r="J27" s="57">
        <f t="shared" si="5"/>
        <v>0</v>
      </c>
      <c r="K27" s="57">
        <f t="shared" si="5"/>
        <v>0</v>
      </c>
      <c r="L27" s="57">
        <f t="shared" si="5"/>
        <v>0</v>
      </c>
      <c r="M27" s="57">
        <f t="shared" si="5"/>
        <v>0</v>
      </c>
      <c r="N27" s="57">
        <f t="shared" si="5"/>
        <v>0</v>
      </c>
      <c r="O27" s="57">
        <f t="shared" si="5"/>
        <v>0</v>
      </c>
      <c r="P27" s="57">
        <f t="shared" si="5"/>
        <v>0</v>
      </c>
      <c r="Q27" s="57">
        <f t="shared" si="5"/>
        <v>0</v>
      </c>
      <c r="R27" s="57">
        <f t="shared" si="6"/>
        <v>0</v>
      </c>
      <c r="AA27" s="56">
        <f>IF($E27="",15,VLOOKUP($E27,Aux.!$A:$B,2,FALSE))</f>
        <v>15</v>
      </c>
    </row>
    <row r="28" spans="2:27" s="24" customFormat="1" ht="13.5" customHeight="1" x14ac:dyDescent="0.3">
      <c r="B28" s="88" t="s">
        <v>43</v>
      </c>
      <c r="C28" s="89"/>
      <c r="D28" s="60"/>
      <c r="E28" s="61"/>
      <c r="F28" s="66"/>
      <c r="G28" s="57">
        <f t="shared" si="5"/>
        <v>0</v>
      </c>
      <c r="H28" s="57">
        <f t="shared" si="5"/>
        <v>0</v>
      </c>
      <c r="I28" s="57">
        <f t="shared" si="5"/>
        <v>0</v>
      </c>
      <c r="J28" s="57">
        <f t="shared" si="5"/>
        <v>0</v>
      </c>
      <c r="K28" s="57">
        <f t="shared" si="5"/>
        <v>0</v>
      </c>
      <c r="L28" s="57">
        <f t="shared" si="5"/>
        <v>0</v>
      </c>
      <c r="M28" s="57">
        <f t="shared" si="5"/>
        <v>0</v>
      </c>
      <c r="N28" s="57">
        <f t="shared" si="5"/>
        <v>0</v>
      </c>
      <c r="O28" s="57">
        <f t="shared" si="5"/>
        <v>0</v>
      </c>
      <c r="P28" s="57">
        <f t="shared" si="5"/>
        <v>0</v>
      </c>
      <c r="Q28" s="57">
        <f t="shared" si="5"/>
        <v>0</v>
      </c>
      <c r="R28" s="57">
        <f t="shared" si="6"/>
        <v>0</v>
      </c>
      <c r="AA28" s="56">
        <f>IF($E28="",15,VLOOKUP($E28,Aux.!$A:$B,2,FALSE))</f>
        <v>15</v>
      </c>
    </row>
    <row r="29" spans="2:27" s="24" customFormat="1" ht="13.5" customHeight="1" x14ac:dyDescent="0.3">
      <c r="B29" s="88" t="s">
        <v>44</v>
      </c>
      <c r="C29" s="89"/>
      <c r="D29" s="60"/>
      <c r="E29" s="61"/>
      <c r="F29" s="66"/>
      <c r="G29" s="57">
        <f t="shared" si="5"/>
        <v>0</v>
      </c>
      <c r="H29" s="57">
        <f t="shared" si="5"/>
        <v>0</v>
      </c>
      <c r="I29" s="57">
        <f t="shared" si="5"/>
        <v>0</v>
      </c>
      <c r="J29" s="57">
        <f t="shared" si="5"/>
        <v>0</v>
      </c>
      <c r="K29" s="57">
        <f t="shared" si="5"/>
        <v>0</v>
      </c>
      <c r="L29" s="57">
        <f t="shared" si="5"/>
        <v>0</v>
      </c>
      <c r="M29" s="57">
        <f t="shared" si="5"/>
        <v>0</v>
      </c>
      <c r="N29" s="57">
        <f t="shared" si="5"/>
        <v>0</v>
      </c>
      <c r="O29" s="57">
        <f t="shared" si="5"/>
        <v>0</v>
      </c>
      <c r="P29" s="57">
        <f t="shared" si="5"/>
        <v>0</v>
      </c>
      <c r="Q29" s="57">
        <f t="shared" si="5"/>
        <v>0</v>
      </c>
      <c r="R29" s="57">
        <f t="shared" si="6"/>
        <v>0</v>
      </c>
      <c r="AA29" s="56">
        <f>IF($E29="",15,VLOOKUP($E29,Aux.!$A:$B,2,FALSE))</f>
        <v>15</v>
      </c>
    </row>
    <row r="30" spans="2:27" s="24" customFormat="1" ht="14.4" x14ac:dyDescent="0.3">
      <c r="B30" s="94" t="s">
        <v>45</v>
      </c>
      <c r="C30" s="94"/>
      <c r="D30" s="48"/>
      <c r="E30" s="53"/>
      <c r="F30" s="39">
        <f t="shared" ref="F30:Q30" si="7">SUM(F25:F29)</f>
        <v>0</v>
      </c>
      <c r="G30" s="39">
        <f t="shared" si="7"/>
        <v>0</v>
      </c>
      <c r="H30" s="39">
        <f t="shared" si="7"/>
        <v>0</v>
      </c>
      <c r="I30" s="39">
        <f t="shared" si="7"/>
        <v>0</v>
      </c>
      <c r="J30" s="39">
        <f t="shared" si="7"/>
        <v>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0</v>
      </c>
      <c r="P30" s="39">
        <f t="shared" si="7"/>
        <v>0</v>
      </c>
      <c r="Q30" s="39">
        <f t="shared" si="7"/>
        <v>0</v>
      </c>
      <c r="R30" s="39">
        <f t="shared" si="6"/>
        <v>0</v>
      </c>
      <c r="AA30" s="56"/>
    </row>
    <row r="31" spans="2:27" s="24" customFormat="1" ht="9" customHeight="1" x14ac:dyDescent="0.3">
      <c r="D31" s="49"/>
      <c r="E31" s="51"/>
      <c r="AA31" s="56"/>
    </row>
    <row r="32" spans="2:27" s="24" customFormat="1" ht="14.4" x14ac:dyDescent="0.3">
      <c r="B32" s="25" t="s">
        <v>46</v>
      </c>
      <c r="C32" s="26"/>
      <c r="D32" s="50"/>
      <c r="E32" s="54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AA32" s="56"/>
    </row>
    <row r="33" spans="2:27" s="24" customFormat="1" ht="13.5" customHeight="1" x14ac:dyDescent="0.3">
      <c r="B33" s="88" t="s">
        <v>47</v>
      </c>
      <c r="C33" s="89"/>
      <c r="D33" s="60"/>
      <c r="E33" s="61"/>
      <c r="F33" s="66"/>
      <c r="G33" s="57">
        <f t="shared" ref="G33:Q39" si="8">$F33*(1+IF(G$10&gt;=$AA33,$D33,0))</f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0</v>
      </c>
      <c r="M33" s="57">
        <f t="shared" si="8"/>
        <v>0</v>
      </c>
      <c r="N33" s="57">
        <f t="shared" si="8"/>
        <v>0</v>
      </c>
      <c r="O33" s="57">
        <f t="shared" si="8"/>
        <v>0</v>
      </c>
      <c r="P33" s="57">
        <f t="shared" si="8"/>
        <v>0</v>
      </c>
      <c r="Q33" s="57">
        <f t="shared" si="8"/>
        <v>0</v>
      </c>
      <c r="R33" s="57">
        <f t="shared" ref="R33:R40" si="9">IF(ISERROR(AVERAGE(F33:Q33)),"",AVERAGE(F33:Q33))</f>
        <v>0</v>
      </c>
      <c r="AA33" s="56">
        <f>IF($E33="",15,VLOOKUP($E33,Aux.!$A:$B,2,FALSE))</f>
        <v>15</v>
      </c>
    </row>
    <row r="34" spans="2:27" s="24" customFormat="1" ht="13.5" customHeight="1" x14ac:dyDescent="0.3">
      <c r="B34" s="88" t="s">
        <v>48</v>
      </c>
      <c r="C34" s="89"/>
      <c r="D34" s="60"/>
      <c r="E34" s="61"/>
      <c r="F34" s="66"/>
      <c r="G34" s="57">
        <f t="shared" si="8"/>
        <v>0</v>
      </c>
      <c r="H34" s="57">
        <f t="shared" si="8"/>
        <v>0</v>
      </c>
      <c r="I34" s="57">
        <f t="shared" si="8"/>
        <v>0</v>
      </c>
      <c r="J34" s="57">
        <f t="shared" si="8"/>
        <v>0</v>
      </c>
      <c r="K34" s="57">
        <f t="shared" si="8"/>
        <v>0</v>
      </c>
      <c r="L34" s="57">
        <f t="shared" si="8"/>
        <v>0</v>
      </c>
      <c r="M34" s="57">
        <f t="shared" si="8"/>
        <v>0</v>
      </c>
      <c r="N34" s="57">
        <f t="shared" si="8"/>
        <v>0</v>
      </c>
      <c r="O34" s="57">
        <f t="shared" si="8"/>
        <v>0</v>
      </c>
      <c r="P34" s="57">
        <f t="shared" si="8"/>
        <v>0</v>
      </c>
      <c r="Q34" s="57">
        <f t="shared" si="8"/>
        <v>0</v>
      </c>
      <c r="R34" s="57">
        <f t="shared" ref="R34:R37" si="10">IF(ISERROR(AVERAGE(F34:Q34)),"",AVERAGE(F34:Q34))</f>
        <v>0</v>
      </c>
      <c r="AA34" s="56">
        <f>IF($E34="",15,VLOOKUP($E34,Aux.!$A:$B,2,FALSE))</f>
        <v>15</v>
      </c>
    </row>
    <row r="35" spans="2:27" s="24" customFormat="1" ht="13.5" customHeight="1" x14ac:dyDescent="0.3">
      <c r="B35" s="88" t="s">
        <v>49</v>
      </c>
      <c r="C35" s="89"/>
      <c r="D35" s="60"/>
      <c r="E35" s="61"/>
      <c r="F35" s="66"/>
      <c r="G35" s="57">
        <f t="shared" si="8"/>
        <v>0</v>
      </c>
      <c r="H35" s="57">
        <f t="shared" si="8"/>
        <v>0</v>
      </c>
      <c r="I35" s="57">
        <f t="shared" si="8"/>
        <v>0</v>
      </c>
      <c r="J35" s="57">
        <f t="shared" si="8"/>
        <v>0</v>
      </c>
      <c r="K35" s="57">
        <f t="shared" si="8"/>
        <v>0</v>
      </c>
      <c r="L35" s="57">
        <f t="shared" si="8"/>
        <v>0</v>
      </c>
      <c r="M35" s="57">
        <f t="shared" si="8"/>
        <v>0</v>
      </c>
      <c r="N35" s="57">
        <f t="shared" si="8"/>
        <v>0</v>
      </c>
      <c r="O35" s="57">
        <f t="shared" si="8"/>
        <v>0</v>
      </c>
      <c r="P35" s="57">
        <f t="shared" si="8"/>
        <v>0</v>
      </c>
      <c r="Q35" s="57">
        <f t="shared" si="8"/>
        <v>0</v>
      </c>
      <c r="R35" s="57">
        <f t="shared" si="10"/>
        <v>0</v>
      </c>
      <c r="AA35" s="56">
        <f>IF($E35="",15,VLOOKUP($E35,Aux.!$A:$B,2,FALSE))</f>
        <v>15</v>
      </c>
    </row>
    <row r="36" spans="2:27" s="24" customFormat="1" ht="13.5" customHeight="1" x14ac:dyDescent="0.3">
      <c r="B36" s="88" t="s">
        <v>87</v>
      </c>
      <c r="C36" s="89"/>
      <c r="D36" s="60"/>
      <c r="E36" s="61"/>
      <c r="F36" s="66"/>
      <c r="G36" s="57">
        <f t="shared" si="8"/>
        <v>0</v>
      </c>
      <c r="H36" s="57">
        <f t="shared" si="8"/>
        <v>0</v>
      </c>
      <c r="I36" s="57">
        <f t="shared" si="8"/>
        <v>0</v>
      </c>
      <c r="J36" s="57">
        <f t="shared" si="8"/>
        <v>0</v>
      </c>
      <c r="K36" s="57">
        <f t="shared" si="8"/>
        <v>0</v>
      </c>
      <c r="L36" s="57">
        <f t="shared" si="8"/>
        <v>0</v>
      </c>
      <c r="M36" s="57">
        <f t="shared" si="8"/>
        <v>0</v>
      </c>
      <c r="N36" s="57">
        <f t="shared" si="8"/>
        <v>0</v>
      </c>
      <c r="O36" s="57">
        <f t="shared" si="8"/>
        <v>0</v>
      </c>
      <c r="P36" s="57">
        <f t="shared" si="8"/>
        <v>0</v>
      </c>
      <c r="Q36" s="57">
        <f t="shared" si="8"/>
        <v>0</v>
      </c>
      <c r="R36" s="57">
        <f t="shared" ref="R36" si="11">IF(ISERROR(AVERAGE(F36:Q36)),"",AVERAGE(F36:Q36))</f>
        <v>0</v>
      </c>
      <c r="AA36" s="56">
        <f>IF($E36="",15,VLOOKUP($E36,Aux.!$A:$B,2,FALSE))</f>
        <v>15</v>
      </c>
    </row>
    <row r="37" spans="2:27" s="24" customFormat="1" ht="13.5" customHeight="1" x14ac:dyDescent="0.3">
      <c r="B37" s="88" t="s">
        <v>88</v>
      </c>
      <c r="C37" s="89"/>
      <c r="D37" s="60"/>
      <c r="E37" s="61"/>
      <c r="F37" s="66"/>
      <c r="G37" s="57">
        <f t="shared" si="8"/>
        <v>0</v>
      </c>
      <c r="H37" s="57">
        <f t="shared" si="8"/>
        <v>0</v>
      </c>
      <c r="I37" s="57">
        <f t="shared" si="8"/>
        <v>0</v>
      </c>
      <c r="J37" s="57">
        <f t="shared" si="8"/>
        <v>0</v>
      </c>
      <c r="K37" s="57">
        <f t="shared" si="8"/>
        <v>0</v>
      </c>
      <c r="L37" s="57">
        <f t="shared" si="8"/>
        <v>0</v>
      </c>
      <c r="M37" s="57">
        <f t="shared" si="8"/>
        <v>0</v>
      </c>
      <c r="N37" s="57">
        <f t="shared" si="8"/>
        <v>0</v>
      </c>
      <c r="O37" s="57">
        <f t="shared" si="8"/>
        <v>0</v>
      </c>
      <c r="P37" s="57">
        <f t="shared" si="8"/>
        <v>0</v>
      </c>
      <c r="Q37" s="57">
        <f t="shared" si="8"/>
        <v>0</v>
      </c>
      <c r="R37" s="57">
        <f t="shared" si="10"/>
        <v>0</v>
      </c>
      <c r="AA37" s="56">
        <f>IF($E37="",15,VLOOKUP($E37,Aux.!$A:$B,2,FALSE))</f>
        <v>15</v>
      </c>
    </row>
    <row r="38" spans="2:27" s="24" customFormat="1" ht="13.5" customHeight="1" x14ac:dyDescent="0.3">
      <c r="B38" s="88" t="s">
        <v>89</v>
      </c>
      <c r="C38" s="89"/>
      <c r="D38" s="60"/>
      <c r="E38" s="61"/>
      <c r="F38" s="66"/>
      <c r="G38" s="57">
        <f t="shared" si="8"/>
        <v>0</v>
      </c>
      <c r="H38" s="57">
        <f t="shared" si="8"/>
        <v>0</v>
      </c>
      <c r="I38" s="57">
        <f t="shared" si="8"/>
        <v>0</v>
      </c>
      <c r="J38" s="57">
        <f t="shared" si="8"/>
        <v>0</v>
      </c>
      <c r="K38" s="57">
        <f t="shared" si="8"/>
        <v>0</v>
      </c>
      <c r="L38" s="57">
        <f t="shared" si="8"/>
        <v>0</v>
      </c>
      <c r="M38" s="57">
        <f t="shared" si="8"/>
        <v>0</v>
      </c>
      <c r="N38" s="57">
        <f t="shared" si="8"/>
        <v>0</v>
      </c>
      <c r="O38" s="57">
        <f t="shared" si="8"/>
        <v>0</v>
      </c>
      <c r="P38" s="57">
        <f t="shared" si="8"/>
        <v>0</v>
      </c>
      <c r="Q38" s="57">
        <f t="shared" si="8"/>
        <v>0</v>
      </c>
      <c r="R38" s="57">
        <f t="shared" si="9"/>
        <v>0</v>
      </c>
      <c r="AA38" s="56">
        <f>IF($E38="",15,VLOOKUP($E38,Aux.!$A:$B,2,FALSE))</f>
        <v>15</v>
      </c>
    </row>
    <row r="39" spans="2:27" s="24" customFormat="1" ht="13.5" customHeight="1" x14ac:dyDescent="0.3">
      <c r="B39" s="88" t="s">
        <v>90</v>
      </c>
      <c r="C39" s="89"/>
      <c r="D39" s="60"/>
      <c r="E39" s="61"/>
      <c r="F39" s="66"/>
      <c r="G39" s="57">
        <f t="shared" si="8"/>
        <v>0</v>
      </c>
      <c r="H39" s="57">
        <f t="shared" si="8"/>
        <v>0</v>
      </c>
      <c r="I39" s="57">
        <f t="shared" si="8"/>
        <v>0</v>
      </c>
      <c r="J39" s="57">
        <f t="shared" si="8"/>
        <v>0</v>
      </c>
      <c r="K39" s="57">
        <f t="shared" si="8"/>
        <v>0</v>
      </c>
      <c r="L39" s="57">
        <f t="shared" si="8"/>
        <v>0</v>
      </c>
      <c r="M39" s="57">
        <f t="shared" si="8"/>
        <v>0</v>
      </c>
      <c r="N39" s="57">
        <f t="shared" si="8"/>
        <v>0</v>
      </c>
      <c r="O39" s="57">
        <f t="shared" si="8"/>
        <v>0</v>
      </c>
      <c r="P39" s="57">
        <f t="shared" si="8"/>
        <v>0</v>
      </c>
      <c r="Q39" s="57">
        <f t="shared" si="8"/>
        <v>0</v>
      </c>
      <c r="R39" s="57">
        <f t="shared" si="9"/>
        <v>0</v>
      </c>
      <c r="AA39" s="56">
        <f>IF($E39="",15,VLOOKUP($E39,Aux.!$A:$B,2,FALSE))</f>
        <v>15</v>
      </c>
    </row>
    <row r="40" spans="2:27" s="24" customFormat="1" ht="14.4" x14ac:dyDescent="0.3">
      <c r="B40" s="94" t="s">
        <v>50</v>
      </c>
      <c r="C40" s="94"/>
      <c r="D40" s="94"/>
      <c r="E40" s="53"/>
      <c r="F40" s="39">
        <f>SUM(F33:F39)</f>
        <v>0</v>
      </c>
      <c r="G40" s="39">
        <f t="shared" ref="G40:Q40" si="12">SUM(G33:G39)</f>
        <v>0</v>
      </c>
      <c r="H40" s="39">
        <f t="shared" si="12"/>
        <v>0</v>
      </c>
      <c r="I40" s="39">
        <f t="shared" si="12"/>
        <v>0</v>
      </c>
      <c r="J40" s="39">
        <f t="shared" si="12"/>
        <v>0</v>
      </c>
      <c r="K40" s="39">
        <f t="shared" si="12"/>
        <v>0</v>
      </c>
      <c r="L40" s="39">
        <f t="shared" si="12"/>
        <v>0</v>
      </c>
      <c r="M40" s="39">
        <f t="shared" si="12"/>
        <v>0</v>
      </c>
      <c r="N40" s="39">
        <f t="shared" si="12"/>
        <v>0</v>
      </c>
      <c r="O40" s="39">
        <f t="shared" si="12"/>
        <v>0</v>
      </c>
      <c r="P40" s="39">
        <f t="shared" si="12"/>
        <v>0</v>
      </c>
      <c r="Q40" s="39">
        <f t="shared" si="12"/>
        <v>0</v>
      </c>
      <c r="R40" s="39">
        <f t="shared" si="9"/>
        <v>0</v>
      </c>
      <c r="AA40" s="56"/>
    </row>
    <row r="41" spans="2:27" s="24" customFormat="1" ht="9" customHeight="1" x14ac:dyDescent="0.3">
      <c r="D41" s="49"/>
      <c r="E41" s="51"/>
      <c r="AA41" s="56"/>
    </row>
    <row r="42" spans="2:27" s="24" customFormat="1" ht="14.4" x14ac:dyDescent="0.3">
      <c r="B42" s="25" t="s">
        <v>51</v>
      </c>
      <c r="C42" s="26"/>
      <c r="D42" s="50"/>
      <c r="E42" s="5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AA42" s="56"/>
    </row>
    <row r="43" spans="2:27" s="24" customFormat="1" ht="13.5" customHeight="1" x14ac:dyDescent="0.3">
      <c r="B43" s="88" t="s">
        <v>52</v>
      </c>
      <c r="C43" s="89"/>
      <c r="D43" s="60"/>
      <c r="E43" s="61"/>
      <c r="F43" s="66"/>
      <c r="G43" s="57">
        <f t="shared" ref="G43:Q48" si="13">$F43*(1+IF(G$10&gt;=$AA43,$D43,0))</f>
        <v>0</v>
      </c>
      <c r="H43" s="57">
        <f t="shared" si="13"/>
        <v>0</v>
      </c>
      <c r="I43" s="57">
        <f t="shared" si="13"/>
        <v>0</v>
      </c>
      <c r="J43" s="57">
        <f t="shared" si="13"/>
        <v>0</v>
      </c>
      <c r="K43" s="57">
        <f t="shared" si="13"/>
        <v>0</v>
      </c>
      <c r="L43" s="57">
        <f t="shared" si="13"/>
        <v>0</v>
      </c>
      <c r="M43" s="57">
        <f t="shared" si="13"/>
        <v>0</v>
      </c>
      <c r="N43" s="57">
        <f t="shared" si="13"/>
        <v>0</v>
      </c>
      <c r="O43" s="57">
        <f t="shared" si="13"/>
        <v>0</v>
      </c>
      <c r="P43" s="57">
        <f t="shared" si="13"/>
        <v>0</v>
      </c>
      <c r="Q43" s="57">
        <f t="shared" si="13"/>
        <v>0</v>
      </c>
      <c r="R43" s="57">
        <f t="shared" ref="R43:R49" si="14">IF(ISERROR(AVERAGE(F43:Q43)),"",AVERAGE(F43:Q43))</f>
        <v>0</v>
      </c>
      <c r="AA43" s="56">
        <f>IF($E43="",15,VLOOKUP($E43,Aux.!$A:$B,2,FALSE))</f>
        <v>15</v>
      </c>
    </row>
    <row r="44" spans="2:27" s="24" customFormat="1" ht="13.5" customHeight="1" x14ac:dyDescent="0.3">
      <c r="B44" s="88" t="s">
        <v>53</v>
      </c>
      <c r="C44" s="89"/>
      <c r="D44" s="60"/>
      <c r="E44" s="61"/>
      <c r="F44" s="66"/>
      <c r="G44" s="57">
        <f t="shared" si="13"/>
        <v>0</v>
      </c>
      <c r="H44" s="57">
        <f t="shared" si="13"/>
        <v>0</v>
      </c>
      <c r="I44" s="57">
        <f t="shared" si="13"/>
        <v>0</v>
      </c>
      <c r="J44" s="57">
        <f t="shared" si="13"/>
        <v>0</v>
      </c>
      <c r="K44" s="57">
        <f t="shared" si="13"/>
        <v>0</v>
      </c>
      <c r="L44" s="57">
        <f t="shared" si="13"/>
        <v>0</v>
      </c>
      <c r="M44" s="57">
        <f t="shared" si="13"/>
        <v>0</v>
      </c>
      <c r="N44" s="57">
        <f t="shared" si="13"/>
        <v>0</v>
      </c>
      <c r="O44" s="57">
        <f t="shared" si="13"/>
        <v>0</v>
      </c>
      <c r="P44" s="57">
        <f t="shared" si="13"/>
        <v>0</v>
      </c>
      <c r="Q44" s="57">
        <f t="shared" si="13"/>
        <v>0</v>
      </c>
      <c r="R44" s="57">
        <f t="shared" si="14"/>
        <v>0</v>
      </c>
      <c r="AA44" s="56">
        <f>IF($E44="",15,VLOOKUP($E44,Aux.!$A:$B,2,FALSE))</f>
        <v>15</v>
      </c>
    </row>
    <row r="45" spans="2:27" s="24" customFormat="1" ht="13.5" customHeight="1" x14ac:dyDescent="0.3">
      <c r="B45" s="88" t="s">
        <v>54</v>
      </c>
      <c r="C45" s="89"/>
      <c r="D45" s="60"/>
      <c r="E45" s="61"/>
      <c r="F45" s="66"/>
      <c r="G45" s="57">
        <f t="shared" si="13"/>
        <v>0</v>
      </c>
      <c r="H45" s="57">
        <f t="shared" si="13"/>
        <v>0</v>
      </c>
      <c r="I45" s="57">
        <f t="shared" si="13"/>
        <v>0</v>
      </c>
      <c r="J45" s="57">
        <f t="shared" si="13"/>
        <v>0</v>
      </c>
      <c r="K45" s="57">
        <f t="shared" si="13"/>
        <v>0</v>
      </c>
      <c r="L45" s="57">
        <f t="shared" si="13"/>
        <v>0</v>
      </c>
      <c r="M45" s="57">
        <f t="shared" si="13"/>
        <v>0</v>
      </c>
      <c r="N45" s="57">
        <f t="shared" si="13"/>
        <v>0</v>
      </c>
      <c r="O45" s="57">
        <f t="shared" si="13"/>
        <v>0</v>
      </c>
      <c r="P45" s="57">
        <f t="shared" si="13"/>
        <v>0</v>
      </c>
      <c r="Q45" s="57">
        <f t="shared" si="13"/>
        <v>0</v>
      </c>
      <c r="R45" s="57">
        <f t="shared" si="14"/>
        <v>0</v>
      </c>
      <c r="AA45" s="56">
        <f>IF($E45="",15,VLOOKUP($E45,Aux.!$A:$B,2,FALSE))</f>
        <v>15</v>
      </c>
    </row>
    <row r="46" spans="2:27" s="24" customFormat="1" ht="13.5" customHeight="1" x14ac:dyDescent="0.3">
      <c r="B46" s="88" t="s">
        <v>55</v>
      </c>
      <c r="C46" s="89"/>
      <c r="D46" s="60"/>
      <c r="E46" s="61"/>
      <c r="F46" s="66"/>
      <c r="G46" s="57">
        <f t="shared" si="13"/>
        <v>0</v>
      </c>
      <c r="H46" s="57">
        <f t="shared" si="13"/>
        <v>0</v>
      </c>
      <c r="I46" s="57">
        <f t="shared" si="13"/>
        <v>0</v>
      </c>
      <c r="J46" s="57">
        <f t="shared" si="13"/>
        <v>0</v>
      </c>
      <c r="K46" s="57">
        <f t="shared" si="13"/>
        <v>0</v>
      </c>
      <c r="L46" s="57">
        <f t="shared" si="13"/>
        <v>0</v>
      </c>
      <c r="M46" s="57">
        <f t="shared" si="13"/>
        <v>0</v>
      </c>
      <c r="N46" s="57">
        <f t="shared" si="13"/>
        <v>0</v>
      </c>
      <c r="O46" s="57">
        <f t="shared" si="13"/>
        <v>0</v>
      </c>
      <c r="P46" s="57">
        <f t="shared" si="13"/>
        <v>0</v>
      </c>
      <c r="Q46" s="57">
        <f t="shared" si="13"/>
        <v>0</v>
      </c>
      <c r="R46" s="57">
        <f t="shared" si="14"/>
        <v>0</v>
      </c>
      <c r="AA46" s="56">
        <f>IF($E46="",15,VLOOKUP($E46,Aux.!$A:$B,2,FALSE))</f>
        <v>15</v>
      </c>
    </row>
    <row r="47" spans="2:27" s="24" customFormat="1" ht="13.5" customHeight="1" x14ac:dyDescent="0.3">
      <c r="B47" s="88" t="s">
        <v>56</v>
      </c>
      <c r="C47" s="89"/>
      <c r="D47" s="60"/>
      <c r="E47" s="61"/>
      <c r="F47" s="66"/>
      <c r="G47" s="57">
        <f t="shared" si="13"/>
        <v>0</v>
      </c>
      <c r="H47" s="57">
        <f t="shared" si="13"/>
        <v>0</v>
      </c>
      <c r="I47" s="57">
        <f t="shared" si="13"/>
        <v>0</v>
      </c>
      <c r="J47" s="57">
        <f t="shared" si="13"/>
        <v>0</v>
      </c>
      <c r="K47" s="57">
        <f t="shared" si="13"/>
        <v>0</v>
      </c>
      <c r="L47" s="57">
        <f t="shared" si="13"/>
        <v>0</v>
      </c>
      <c r="M47" s="57">
        <f t="shared" si="13"/>
        <v>0</v>
      </c>
      <c r="N47" s="57">
        <f t="shared" si="13"/>
        <v>0</v>
      </c>
      <c r="O47" s="57">
        <f t="shared" si="13"/>
        <v>0</v>
      </c>
      <c r="P47" s="57">
        <f t="shared" si="13"/>
        <v>0</v>
      </c>
      <c r="Q47" s="57">
        <f t="shared" si="13"/>
        <v>0</v>
      </c>
      <c r="R47" s="57">
        <f t="shared" si="14"/>
        <v>0</v>
      </c>
      <c r="AA47" s="56">
        <f>IF($E47="",15,VLOOKUP($E47,Aux.!$A:$B,2,FALSE))</f>
        <v>15</v>
      </c>
    </row>
    <row r="48" spans="2:27" s="24" customFormat="1" ht="13.5" customHeight="1" x14ac:dyDescent="0.3">
      <c r="B48" s="88" t="s">
        <v>57</v>
      </c>
      <c r="C48" s="89"/>
      <c r="D48" s="60"/>
      <c r="E48" s="61"/>
      <c r="F48" s="66"/>
      <c r="G48" s="57">
        <f t="shared" si="13"/>
        <v>0</v>
      </c>
      <c r="H48" s="57">
        <f t="shared" si="13"/>
        <v>0</v>
      </c>
      <c r="I48" s="57">
        <f t="shared" si="13"/>
        <v>0</v>
      </c>
      <c r="J48" s="57">
        <f t="shared" si="13"/>
        <v>0</v>
      </c>
      <c r="K48" s="57">
        <f t="shared" si="13"/>
        <v>0</v>
      </c>
      <c r="L48" s="57">
        <f t="shared" si="13"/>
        <v>0</v>
      </c>
      <c r="M48" s="57">
        <f t="shared" si="13"/>
        <v>0</v>
      </c>
      <c r="N48" s="57">
        <f t="shared" si="13"/>
        <v>0</v>
      </c>
      <c r="O48" s="57">
        <f t="shared" si="13"/>
        <v>0</v>
      </c>
      <c r="P48" s="57">
        <f t="shared" si="13"/>
        <v>0</v>
      </c>
      <c r="Q48" s="57">
        <f t="shared" si="13"/>
        <v>0</v>
      </c>
      <c r="R48" s="57">
        <f t="shared" si="14"/>
        <v>0</v>
      </c>
      <c r="AA48" s="56">
        <f>IF($E48="",15,VLOOKUP($E48,Aux.!$A:$B,2,FALSE))</f>
        <v>15</v>
      </c>
    </row>
    <row r="49" spans="2:27" s="24" customFormat="1" ht="14.4" x14ac:dyDescent="0.3">
      <c r="B49" s="94" t="s">
        <v>58</v>
      </c>
      <c r="C49" s="94"/>
      <c r="D49" s="48"/>
      <c r="E49" s="53"/>
      <c r="F49" s="39">
        <f t="shared" ref="F49:Q49" si="15">SUM(F43:F48)</f>
        <v>0</v>
      </c>
      <c r="G49" s="39">
        <f t="shared" si="15"/>
        <v>0</v>
      </c>
      <c r="H49" s="39">
        <f t="shared" si="15"/>
        <v>0</v>
      </c>
      <c r="I49" s="39">
        <f t="shared" si="15"/>
        <v>0</v>
      </c>
      <c r="J49" s="39">
        <f t="shared" si="15"/>
        <v>0</v>
      </c>
      <c r="K49" s="39">
        <f t="shared" si="15"/>
        <v>0</v>
      </c>
      <c r="L49" s="39">
        <f t="shared" si="15"/>
        <v>0</v>
      </c>
      <c r="M49" s="39">
        <f t="shared" si="15"/>
        <v>0</v>
      </c>
      <c r="N49" s="39">
        <f t="shared" si="15"/>
        <v>0</v>
      </c>
      <c r="O49" s="39">
        <f t="shared" si="15"/>
        <v>0</v>
      </c>
      <c r="P49" s="39">
        <f t="shared" si="15"/>
        <v>0</v>
      </c>
      <c r="Q49" s="39">
        <f t="shared" si="15"/>
        <v>0</v>
      </c>
      <c r="R49" s="39">
        <f t="shared" si="14"/>
        <v>0</v>
      </c>
      <c r="AA49" s="56"/>
    </row>
    <row r="50" spans="2:27" s="24" customFormat="1" ht="9" customHeight="1" x14ac:dyDescent="0.3">
      <c r="D50" s="49"/>
      <c r="E50" s="51"/>
      <c r="AA50" s="56"/>
    </row>
    <row r="51" spans="2:27" s="24" customFormat="1" ht="14.4" x14ac:dyDescent="0.3">
      <c r="B51" s="25" t="s">
        <v>59</v>
      </c>
      <c r="C51" s="26"/>
      <c r="D51" s="50"/>
      <c r="E51" s="5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AA51" s="56"/>
    </row>
    <row r="52" spans="2:27" s="24" customFormat="1" ht="13.5" customHeight="1" x14ac:dyDescent="0.3">
      <c r="B52" s="88" t="s">
        <v>60</v>
      </c>
      <c r="C52" s="89"/>
      <c r="D52" s="60"/>
      <c r="E52" s="61"/>
      <c r="F52" s="66"/>
      <c r="G52" s="57">
        <f t="shared" ref="G52:Q55" si="16">$F52*(1+IF(G$10&gt;=$AA52,$D52,0))</f>
        <v>0</v>
      </c>
      <c r="H52" s="57">
        <f t="shared" si="16"/>
        <v>0</v>
      </c>
      <c r="I52" s="57">
        <f t="shared" si="16"/>
        <v>0</v>
      </c>
      <c r="J52" s="57">
        <f t="shared" si="16"/>
        <v>0</v>
      </c>
      <c r="K52" s="57">
        <f t="shared" si="16"/>
        <v>0</v>
      </c>
      <c r="L52" s="57">
        <f t="shared" si="16"/>
        <v>0</v>
      </c>
      <c r="M52" s="57">
        <f t="shared" si="16"/>
        <v>0</v>
      </c>
      <c r="N52" s="57">
        <f t="shared" si="16"/>
        <v>0</v>
      </c>
      <c r="O52" s="57">
        <f t="shared" si="16"/>
        <v>0</v>
      </c>
      <c r="P52" s="57">
        <f t="shared" si="16"/>
        <v>0</v>
      </c>
      <c r="Q52" s="57">
        <f t="shared" si="16"/>
        <v>0</v>
      </c>
      <c r="R52" s="57">
        <f t="shared" ref="R52:R56" si="17">IF(ISERROR(AVERAGE(F52:Q52)),"",AVERAGE(F52:Q52))</f>
        <v>0</v>
      </c>
      <c r="AA52" s="56">
        <f>IF($E52="",15,VLOOKUP($E52,Aux.!$A:$B,2,FALSE))</f>
        <v>15</v>
      </c>
    </row>
    <row r="53" spans="2:27" s="24" customFormat="1" ht="13.5" customHeight="1" x14ac:dyDescent="0.3">
      <c r="B53" s="88" t="s">
        <v>61</v>
      </c>
      <c r="C53" s="89"/>
      <c r="D53" s="60"/>
      <c r="E53" s="61"/>
      <c r="F53" s="66"/>
      <c r="G53" s="57">
        <f t="shared" si="16"/>
        <v>0</v>
      </c>
      <c r="H53" s="57">
        <f t="shared" si="16"/>
        <v>0</v>
      </c>
      <c r="I53" s="57">
        <f t="shared" si="16"/>
        <v>0</v>
      </c>
      <c r="J53" s="57">
        <f t="shared" si="16"/>
        <v>0</v>
      </c>
      <c r="K53" s="57">
        <f t="shared" si="16"/>
        <v>0</v>
      </c>
      <c r="L53" s="57">
        <f t="shared" si="16"/>
        <v>0</v>
      </c>
      <c r="M53" s="57">
        <f t="shared" si="16"/>
        <v>0</v>
      </c>
      <c r="N53" s="57">
        <f t="shared" si="16"/>
        <v>0</v>
      </c>
      <c r="O53" s="57">
        <f t="shared" si="16"/>
        <v>0</v>
      </c>
      <c r="P53" s="57">
        <f t="shared" si="16"/>
        <v>0</v>
      </c>
      <c r="Q53" s="57">
        <f t="shared" si="16"/>
        <v>0</v>
      </c>
      <c r="R53" s="57">
        <f t="shared" si="17"/>
        <v>0</v>
      </c>
      <c r="AA53" s="56">
        <f>IF($E53="",15,VLOOKUP($E53,Aux.!$A:$B,2,FALSE))</f>
        <v>15</v>
      </c>
    </row>
    <row r="54" spans="2:27" s="24" customFormat="1" ht="13.5" customHeight="1" x14ac:dyDescent="0.3">
      <c r="B54" s="88" t="s">
        <v>91</v>
      </c>
      <c r="C54" s="89"/>
      <c r="D54" s="60"/>
      <c r="E54" s="61"/>
      <c r="F54" s="66"/>
      <c r="G54" s="57">
        <f t="shared" si="16"/>
        <v>0</v>
      </c>
      <c r="H54" s="57">
        <f t="shared" si="16"/>
        <v>0</v>
      </c>
      <c r="I54" s="57">
        <f t="shared" si="16"/>
        <v>0</v>
      </c>
      <c r="J54" s="57">
        <f t="shared" si="16"/>
        <v>0</v>
      </c>
      <c r="K54" s="57">
        <f t="shared" si="16"/>
        <v>0</v>
      </c>
      <c r="L54" s="57">
        <f t="shared" si="16"/>
        <v>0</v>
      </c>
      <c r="M54" s="57">
        <f t="shared" si="16"/>
        <v>0</v>
      </c>
      <c r="N54" s="57">
        <f t="shared" si="16"/>
        <v>0</v>
      </c>
      <c r="O54" s="57">
        <f t="shared" si="16"/>
        <v>0</v>
      </c>
      <c r="P54" s="57">
        <f t="shared" si="16"/>
        <v>0</v>
      </c>
      <c r="Q54" s="57">
        <f t="shared" si="16"/>
        <v>0</v>
      </c>
      <c r="R54" s="57">
        <f t="shared" ref="R54" si="18">IF(ISERROR(AVERAGE(F54:Q54)),"",AVERAGE(F54:Q54))</f>
        <v>0</v>
      </c>
      <c r="AA54" s="56">
        <f>IF($E54="",15,VLOOKUP($E54,Aux.!$A:$B,2,FALSE))</f>
        <v>15</v>
      </c>
    </row>
    <row r="55" spans="2:27" s="24" customFormat="1" ht="13.5" customHeight="1" x14ac:dyDescent="0.3">
      <c r="B55" s="88" t="s">
        <v>92</v>
      </c>
      <c r="C55" s="89"/>
      <c r="D55" s="60"/>
      <c r="E55" s="61"/>
      <c r="F55" s="66"/>
      <c r="G55" s="57">
        <f t="shared" si="16"/>
        <v>0</v>
      </c>
      <c r="H55" s="57">
        <f t="shared" si="16"/>
        <v>0</v>
      </c>
      <c r="I55" s="57">
        <f t="shared" si="16"/>
        <v>0</v>
      </c>
      <c r="J55" s="57">
        <f t="shared" si="16"/>
        <v>0</v>
      </c>
      <c r="K55" s="57">
        <f t="shared" si="16"/>
        <v>0</v>
      </c>
      <c r="L55" s="57">
        <f t="shared" si="16"/>
        <v>0</v>
      </c>
      <c r="M55" s="57">
        <f t="shared" si="16"/>
        <v>0</v>
      </c>
      <c r="N55" s="57">
        <f t="shared" si="16"/>
        <v>0</v>
      </c>
      <c r="O55" s="57">
        <f t="shared" si="16"/>
        <v>0</v>
      </c>
      <c r="P55" s="57">
        <f t="shared" si="16"/>
        <v>0</v>
      </c>
      <c r="Q55" s="57">
        <f t="shared" si="16"/>
        <v>0</v>
      </c>
      <c r="R55" s="57">
        <f t="shared" si="17"/>
        <v>0</v>
      </c>
      <c r="AA55" s="56">
        <f>IF($E55="",15,VLOOKUP($E55,Aux.!$A:$B,2,FALSE))</f>
        <v>15</v>
      </c>
    </row>
    <row r="56" spans="2:27" s="24" customFormat="1" ht="14.4" x14ac:dyDescent="0.3">
      <c r="B56" s="94" t="s">
        <v>62</v>
      </c>
      <c r="C56" s="94"/>
      <c r="D56" s="48"/>
      <c r="E56" s="53"/>
      <c r="F56" s="39">
        <f t="shared" ref="F56:Q56" si="19">SUM(F52:F55)</f>
        <v>0</v>
      </c>
      <c r="G56" s="39">
        <f t="shared" si="19"/>
        <v>0</v>
      </c>
      <c r="H56" s="39">
        <f t="shared" si="19"/>
        <v>0</v>
      </c>
      <c r="I56" s="39">
        <f t="shared" si="19"/>
        <v>0</v>
      </c>
      <c r="J56" s="39">
        <f t="shared" si="19"/>
        <v>0</v>
      </c>
      <c r="K56" s="39">
        <f t="shared" si="19"/>
        <v>0</v>
      </c>
      <c r="L56" s="39">
        <f t="shared" si="19"/>
        <v>0</v>
      </c>
      <c r="M56" s="39">
        <f t="shared" si="19"/>
        <v>0</v>
      </c>
      <c r="N56" s="39">
        <f t="shared" si="19"/>
        <v>0</v>
      </c>
      <c r="O56" s="39">
        <f t="shared" si="19"/>
        <v>0</v>
      </c>
      <c r="P56" s="39">
        <f t="shared" si="19"/>
        <v>0</v>
      </c>
      <c r="Q56" s="39">
        <f t="shared" si="19"/>
        <v>0</v>
      </c>
      <c r="R56" s="39">
        <f t="shared" si="17"/>
        <v>0</v>
      </c>
      <c r="AA56" s="56"/>
    </row>
    <row r="57" spans="2:27" s="24" customFormat="1" ht="9" customHeight="1" x14ac:dyDescent="0.3">
      <c r="D57" s="49"/>
      <c r="E57" s="51"/>
      <c r="AA57" s="56"/>
    </row>
    <row r="58" spans="2:27" s="24" customFormat="1" ht="14.4" x14ac:dyDescent="0.3">
      <c r="B58" s="25" t="s">
        <v>63</v>
      </c>
      <c r="C58" s="26"/>
      <c r="D58" s="50"/>
      <c r="E58" s="5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AA58" s="56"/>
    </row>
    <row r="59" spans="2:27" s="24" customFormat="1" ht="13.5" customHeight="1" x14ac:dyDescent="0.3">
      <c r="B59" s="88" t="s">
        <v>64</v>
      </c>
      <c r="C59" s="89"/>
      <c r="D59" s="60"/>
      <c r="E59" s="61"/>
      <c r="F59" s="66"/>
      <c r="G59" s="57">
        <f t="shared" ref="G59:Q59" si="20">$F59*(1+IF(G$10&gt;=$AA59,$D59,0))</f>
        <v>0</v>
      </c>
      <c r="H59" s="57">
        <f t="shared" si="20"/>
        <v>0</v>
      </c>
      <c r="I59" s="57">
        <f t="shared" si="20"/>
        <v>0</v>
      </c>
      <c r="J59" s="57">
        <f t="shared" si="20"/>
        <v>0</v>
      </c>
      <c r="K59" s="57">
        <f t="shared" si="20"/>
        <v>0</v>
      </c>
      <c r="L59" s="57">
        <f t="shared" si="20"/>
        <v>0</v>
      </c>
      <c r="M59" s="57">
        <f t="shared" si="20"/>
        <v>0</v>
      </c>
      <c r="N59" s="57">
        <f t="shared" si="20"/>
        <v>0</v>
      </c>
      <c r="O59" s="57">
        <f t="shared" si="20"/>
        <v>0</v>
      </c>
      <c r="P59" s="57">
        <f t="shared" si="20"/>
        <v>0</v>
      </c>
      <c r="Q59" s="57">
        <f t="shared" si="20"/>
        <v>0</v>
      </c>
      <c r="R59" s="57">
        <f t="shared" ref="R59:R60" si="21">IF(ISERROR(AVERAGE(F59:Q59)),"",AVERAGE(F59:Q59))</f>
        <v>0</v>
      </c>
      <c r="AA59" s="56">
        <f>IF($E59="",15,VLOOKUP($E59,Aux.!$A:$B,2,FALSE))</f>
        <v>15</v>
      </c>
    </row>
    <row r="60" spans="2:27" s="24" customFormat="1" ht="14.4" x14ac:dyDescent="0.3">
      <c r="B60" s="94" t="s">
        <v>65</v>
      </c>
      <c r="C60" s="94"/>
      <c r="D60" s="48"/>
      <c r="E60" s="53"/>
      <c r="F60" s="39">
        <f t="shared" ref="F60:Q60" si="22">SUM(F59:F59)</f>
        <v>0</v>
      </c>
      <c r="G60" s="39">
        <f t="shared" si="22"/>
        <v>0</v>
      </c>
      <c r="H60" s="39">
        <f t="shared" si="22"/>
        <v>0</v>
      </c>
      <c r="I60" s="39">
        <f t="shared" si="22"/>
        <v>0</v>
      </c>
      <c r="J60" s="39">
        <f t="shared" si="22"/>
        <v>0</v>
      </c>
      <c r="K60" s="39">
        <f t="shared" si="22"/>
        <v>0</v>
      </c>
      <c r="L60" s="39">
        <f t="shared" si="22"/>
        <v>0</v>
      </c>
      <c r="M60" s="39">
        <f t="shared" si="22"/>
        <v>0</v>
      </c>
      <c r="N60" s="39">
        <f t="shared" si="22"/>
        <v>0</v>
      </c>
      <c r="O60" s="39">
        <f t="shared" si="22"/>
        <v>0</v>
      </c>
      <c r="P60" s="39">
        <f t="shared" si="22"/>
        <v>0</v>
      </c>
      <c r="Q60" s="39">
        <f t="shared" si="22"/>
        <v>0</v>
      </c>
      <c r="R60" s="39">
        <f t="shared" si="21"/>
        <v>0</v>
      </c>
      <c r="AA60" s="56"/>
    </row>
    <row r="61" spans="2:27" s="24" customFormat="1" ht="9" customHeight="1" x14ac:dyDescent="0.3">
      <c r="D61" s="49"/>
      <c r="E61" s="51"/>
      <c r="AA61" s="56"/>
    </row>
    <row r="62" spans="2:27" s="24" customFormat="1" ht="14.4" x14ac:dyDescent="0.3">
      <c r="B62" s="25" t="s">
        <v>66</v>
      </c>
      <c r="C62" s="26"/>
      <c r="D62" s="50"/>
      <c r="E62" s="54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AA62" s="56"/>
    </row>
    <row r="63" spans="2:27" s="24" customFormat="1" ht="13.5" customHeight="1" x14ac:dyDescent="0.3">
      <c r="B63" s="88" t="s">
        <v>67</v>
      </c>
      <c r="C63" s="89"/>
      <c r="D63" s="60"/>
      <c r="E63" s="61"/>
      <c r="F63" s="66"/>
      <c r="G63" s="57">
        <f t="shared" ref="G63:Q64" si="23">$F63*(1+IF(G$10&gt;=$AA63,$D63,0))</f>
        <v>0</v>
      </c>
      <c r="H63" s="57">
        <f t="shared" si="23"/>
        <v>0</v>
      </c>
      <c r="I63" s="57">
        <f t="shared" si="23"/>
        <v>0</v>
      </c>
      <c r="J63" s="57">
        <f t="shared" si="23"/>
        <v>0</v>
      </c>
      <c r="K63" s="57">
        <f t="shared" si="23"/>
        <v>0</v>
      </c>
      <c r="L63" s="57">
        <f t="shared" si="23"/>
        <v>0</v>
      </c>
      <c r="M63" s="57">
        <f t="shared" si="23"/>
        <v>0</v>
      </c>
      <c r="N63" s="57">
        <f t="shared" si="23"/>
        <v>0</v>
      </c>
      <c r="O63" s="57">
        <f t="shared" si="23"/>
        <v>0</v>
      </c>
      <c r="P63" s="57">
        <f t="shared" si="23"/>
        <v>0</v>
      </c>
      <c r="Q63" s="57">
        <f t="shared" si="23"/>
        <v>0</v>
      </c>
      <c r="R63" s="57">
        <f t="shared" ref="R63:R65" si="24">IF(ISERROR(AVERAGE(F63:Q63)),"",AVERAGE(F63:Q63))</f>
        <v>0</v>
      </c>
      <c r="AA63" s="56">
        <f>IF($E63="",15,VLOOKUP($E63,Aux.!$A:$B,2,FALSE))</f>
        <v>15</v>
      </c>
    </row>
    <row r="64" spans="2:27" s="24" customFormat="1" ht="13.5" customHeight="1" x14ac:dyDescent="0.3">
      <c r="B64" s="88" t="s">
        <v>68</v>
      </c>
      <c r="C64" s="89"/>
      <c r="D64" s="60"/>
      <c r="E64" s="61"/>
      <c r="F64" s="66"/>
      <c r="G64" s="57">
        <f t="shared" si="23"/>
        <v>0</v>
      </c>
      <c r="H64" s="57">
        <f t="shared" si="23"/>
        <v>0</v>
      </c>
      <c r="I64" s="57">
        <f t="shared" si="23"/>
        <v>0</v>
      </c>
      <c r="J64" s="57">
        <f t="shared" si="23"/>
        <v>0</v>
      </c>
      <c r="K64" s="57">
        <f t="shared" si="23"/>
        <v>0</v>
      </c>
      <c r="L64" s="57">
        <f t="shared" si="23"/>
        <v>0</v>
      </c>
      <c r="M64" s="57">
        <f t="shared" si="23"/>
        <v>0</v>
      </c>
      <c r="N64" s="57">
        <f t="shared" si="23"/>
        <v>0</v>
      </c>
      <c r="O64" s="57">
        <f t="shared" si="23"/>
        <v>0</v>
      </c>
      <c r="P64" s="57">
        <f t="shared" si="23"/>
        <v>0</v>
      </c>
      <c r="Q64" s="57">
        <f t="shared" si="23"/>
        <v>0</v>
      </c>
      <c r="R64" s="57">
        <f t="shared" si="24"/>
        <v>0</v>
      </c>
      <c r="AA64" s="56">
        <f>IF($E64="",15,VLOOKUP($E64,Aux.!$A:$B,2,FALSE))</f>
        <v>15</v>
      </c>
    </row>
    <row r="65" spans="2:27" s="24" customFormat="1" ht="14.4" x14ac:dyDescent="0.3">
      <c r="B65" s="94" t="s">
        <v>69</v>
      </c>
      <c r="C65" s="94"/>
      <c r="D65" s="53"/>
      <c r="E65" s="53"/>
      <c r="F65" s="39">
        <f t="shared" ref="F65:Q65" si="25">SUM(F63:F64)</f>
        <v>0</v>
      </c>
      <c r="G65" s="39">
        <f t="shared" si="25"/>
        <v>0</v>
      </c>
      <c r="H65" s="39">
        <f t="shared" si="25"/>
        <v>0</v>
      </c>
      <c r="I65" s="39">
        <f t="shared" si="25"/>
        <v>0</v>
      </c>
      <c r="J65" s="39">
        <f t="shared" si="25"/>
        <v>0</v>
      </c>
      <c r="K65" s="39">
        <f t="shared" si="25"/>
        <v>0</v>
      </c>
      <c r="L65" s="39">
        <f t="shared" si="25"/>
        <v>0</v>
      </c>
      <c r="M65" s="39">
        <f t="shared" si="25"/>
        <v>0</v>
      </c>
      <c r="N65" s="39">
        <f t="shared" si="25"/>
        <v>0</v>
      </c>
      <c r="O65" s="39">
        <f t="shared" si="25"/>
        <v>0</v>
      </c>
      <c r="P65" s="39">
        <f t="shared" si="25"/>
        <v>0</v>
      </c>
      <c r="Q65" s="39">
        <f t="shared" si="25"/>
        <v>0</v>
      </c>
      <c r="R65" s="39">
        <f t="shared" si="24"/>
        <v>0</v>
      </c>
      <c r="AA65" s="56"/>
    </row>
    <row r="66" spans="2:27" s="24" customFormat="1" ht="9" customHeight="1" x14ac:dyDescent="0.3">
      <c r="D66" s="49"/>
      <c r="E66" s="51"/>
      <c r="AA66" s="56"/>
    </row>
    <row r="67" spans="2:27" s="24" customFormat="1" ht="14.4" x14ac:dyDescent="0.3">
      <c r="B67" s="25" t="s">
        <v>70</v>
      </c>
      <c r="C67" s="26"/>
      <c r="D67" s="50"/>
      <c r="E67" s="54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AA67" s="56"/>
    </row>
    <row r="68" spans="2:27" s="24" customFormat="1" ht="13.5" customHeight="1" x14ac:dyDescent="0.3">
      <c r="B68" s="88" t="s">
        <v>71</v>
      </c>
      <c r="C68" s="89"/>
      <c r="D68" s="60"/>
      <c r="E68" s="61"/>
      <c r="F68" s="66"/>
      <c r="G68" s="57">
        <f t="shared" ref="G68:Q68" si="26">$F68*(1+IF(G$10&gt;=$AA68,$D68,0))</f>
        <v>0</v>
      </c>
      <c r="H68" s="57">
        <f t="shared" si="26"/>
        <v>0</v>
      </c>
      <c r="I68" s="57">
        <f t="shared" si="26"/>
        <v>0</v>
      </c>
      <c r="J68" s="57">
        <f t="shared" si="26"/>
        <v>0</v>
      </c>
      <c r="K68" s="57">
        <f t="shared" si="26"/>
        <v>0</v>
      </c>
      <c r="L68" s="57">
        <f t="shared" si="26"/>
        <v>0</v>
      </c>
      <c r="M68" s="57">
        <f t="shared" si="26"/>
        <v>0</v>
      </c>
      <c r="N68" s="57">
        <f t="shared" si="26"/>
        <v>0</v>
      </c>
      <c r="O68" s="57">
        <f t="shared" si="26"/>
        <v>0</v>
      </c>
      <c r="P68" s="57">
        <f t="shared" si="26"/>
        <v>0</v>
      </c>
      <c r="Q68" s="57">
        <f t="shared" si="26"/>
        <v>0</v>
      </c>
      <c r="R68" s="57">
        <f t="shared" ref="R68:R69" si="27">IF(ISERROR(AVERAGE(F68:Q68)),"",AVERAGE(F68:Q68))</f>
        <v>0</v>
      </c>
      <c r="AA68" s="56">
        <f>IF($E68="",15,VLOOKUP($E68,Aux.!$A:$B,2,FALSE))</f>
        <v>15</v>
      </c>
    </row>
    <row r="69" spans="2:27" s="24" customFormat="1" ht="14.4" x14ac:dyDescent="0.3">
      <c r="B69" s="94" t="s">
        <v>72</v>
      </c>
      <c r="C69" s="94"/>
      <c r="D69" s="44"/>
      <c r="E69" s="44"/>
      <c r="F69" s="39">
        <f t="shared" ref="F69:Q69" si="28">SUM(F68:F68)</f>
        <v>0</v>
      </c>
      <c r="G69" s="39">
        <f t="shared" si="28"/>
        <v>0</v>
      </c>
      <c r="H69" s="39">
        <f t="shared" si="28"/>
        <v>0</v>
      </c>
      <c r="I69" s="39">
        <f t="shared" si="28"/>
        <v>0</v>
      </c>
      <c r="J69" s="39">
        <f t="shared" si="28"/>
        <v>0</v>
      </c>
      <c r="K69" s="39">
        <f t="shared" si="28"/>
        <v>0</v>
      </c>
      <c r="L69" s="39">
        <f t="shared" si="28"/>
        <v>0</v>
      </c>
      <c r="M69" s="39">
        <f t="shared" si="28"/>
        <v>0</v>
      </c>
      <c r="N69" s="39">
        <f t="shared" si="28"/>
        <v>0</v>
      </c>
      <c r="O69" s="39">
        <f t="shared" si="28"/>
        <v>0</v>
      </c>
      <c r="P69" s="39">
        <f t="shared" si="28"/>
        <v>0</v>
      </c>
      <c r="Q69" s="39">
        <f t="shared" si="28"/>
        <v>0</v>
      </c>
      <c r="R69" s="39">
        <f t="shared" si="27"/>
        <v>0</v>
      </c>
      <c r="AA69" s="56"/>
    </row>
    <row r="70" spans="2:27" s="24" customFormat="1" ht="9" customHeight="1" x14ac:dyDescent="0.3">
      <c r="AA70" s="56"/>
    </row>
    <row r="71" spans="2:27" s="24" customFormat="1" ht="14.4" x14ac:dyDescent="0.3">
      <c r="B71" s="94" t="s">
        <v>93</v>
      </c>
      <c r="C71" s="94"/>
      <c r="D71" s="44"/>
      <c r="E71" s="44"/>
      <c r="F71" s="39">
        <f>SUM(F22,F30,F40,F49,F56,F60,F65,F69)</f>
        <v>0</v>
      </c>
      <c r="G71" s="39">
        <f t="shared" ref="G71:Q71" si="29">SUM(G22,G30,G40,G49,G56,G60,G65,G69)</f>
        <v>0</v>
      </c>
      <c r="H71" s="39">
        <f t="shared" si="29"/>
        <v>0</v>
      </c>
      <c r="I71" s="39">
        <f t="shared" si="29"/>
        <v>0</v>
      </c>
      <c r="J71" s="39">
        <f t="shared" si="29"/>
        <v>0</v>
      </c>
      <c r="K71" s="39">
        <f t="shared" si="29"/>
        <v>0</v>
      </c>
      <c r="L71" s="39">
        <f t="shared" si="29"/>
        <v>0</v>
      </c>
      <c r="M71" s="39">
        <f t="shared" si="29"/>
        <v>0</v>
      </c>
      <c r="N71" s="39">
        <f t="shared" si="29"/>
        <v>0</v>
      </c>
      <c r="O71" s="39">
        <f t="shared" si="29"/>
        <v>0</v>
      </c>
      <c r="P71" s="39">
        <f t="shared" si="29"/>
        <v>0</v>
      </c>
      <c r="Q71" s="39">
        <f t="shared" si="29"/>
        <v>0</v>
      </c>
      <c r="R71" s="39">
        <f>IF(ISERROR(AVERAGE(F71:Q71)),"",AVERAGE(F71:Q71))</f>
        <v>0</v>
      </c>
      <c r="AA71" s="56"/>
    </row>
    <row r="72" spans="2:27" s="24" customFormat="1" ht="9" customHeight="1" x14ac:dyDescent="0.3">
      <c r="AA72" s="56"/>
    </row>
    <row r="73" spans="2:27" s="24" customFormat="1" ht="14.4" x14ac:dyDescent="0.3">
      <c r="B73" s="94" t="s">
        <v>96</v>
      </c>
      <c r="C73" s="94"/>
      <c r="D73" s="84"/>
      <c r="E73" s="84"/>
      <c r="F73" s="39">
        <f>F12-F71</f>
        <v>0</v>
      </c>
      <c r="G73" s="39">
        <f t="shared" ref="G73:Q73" si="30">G12-G71</f>
        <v>0</v>
      </c>
      <c r="H73" s="39">
        <f t="shared" si="30"/>
        <v>0</v>
      </c>
      <c r="I73" s="39">
        <f t="shared" si="30"/>
        <v>0</v>
      </c>
      <c r="J73" s="39">
        <f t="shared" si="30"/>
        <v>0</v>
      </c>
      <c r="K73" s="39">
        <f t="shared" si="30"/>
        <v>0</v>
      </c>
      <c r="L73" s="39">
        <f t="shared" si="30"/>
        <v>0</v>
      </c>
      <c r="M73" s="39">
        <f t="shared" si="30"/>
        <v>0</v>
      </c>
      <c r="N73" s="39">
        <f t="shared" si="30"/>
        <v>0</v>
      </c>
      <c r="O73" s="39">
        <f t="shared" si="30"/>
        <v>0</v>
      </c>
      <c r="P73" s="39">
        <f t="shared" si="30"/>
        <v>0</v>
      </c>
      <c r="Q73" s="39">
        <f t="shared" si="30"/>
        <v>0</v>
      </c>
      <c r="R73" s="39">
        <f>IF(ISERROR(AVERAGE(F73:Q73)),"",AVERAGE(F73:Q73))</f>
        <v>0</v>
      </c>
      <c r="AA73" s="56"/>
    </row>
    <row r="74" spans="2:27" s="24" customFormat="1" ht="11.25" customHeight="1" x14ac:dyDescent="0.3">
      <c r="B74" s="95" t="s">
        <v>26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AA74" s="56"/>
    </row>
    <row r="75" spans="2:27" s="24" customFormat="1" ht="14.4" hidden="1" x14ac:dyDescent="0.3">
      <c r="AA75" s="56"/>
    </row>
    <row r="76" spans="2:27" ht="14.4" hidden="1" x14ac:dyDescent="0.3"/>
    <row r="77" spans="2:27" ht="14.4" x14ac:dyDescent="0.3"/>
    <row r="78" spans="2:27" ht="14.4" x14ac:dyDescent="0.3"/>
    <row r="79" spans="2:27" ht="14.4" x14ac:dyDescent="0.3"/>
    <row r="80" spans="2:27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</sheetData>
  <sheetProtection formatColumns="0" insertColumns="0" insertRows="0" deleteColumns="0" deleteRows="0" selectLockedCells="1"/>
  <mergeCells count="48">
    <mergeCell ref="B34:C34"/>
    <mergeCell ref="B35:C35"/>
    <mergeCell ref="B37:C37"/>
    <mergeCell ref="B36:C36"/>
    <mergeCell ref="B54:C54"/>
    <mergeCell ref="B53:C53"/>
    <mergeCell ref="B68:C68"/>
    <mergeCell ref="B69:C69"/>
    <mergeCell ref="B71:C71"/>
    <mergeCell ref="B74:R74"/>
    <mergeCell ref="B56:C56"/>
    <mergeCell ref="B59:C59"/>
    <mergeCell ref="B60:C60"/>
    <mergeCell ref="B63:C63"/>
    <mergeCell ref="B64:C64"/>
    <mergeCell ref="B65:C65"/>
    <mergeCell ref="B73:C73"/>
    <mergeCell ref="B55:C55"/>
    <mergeCell ref="B38:C38"/>
    <mergeCell ref="B39:C39"/>
    <mergeCell ref="B43:C43"/>
    <mergeCell ref="B44:C44"/>
    <mergeCell ref="B45:C45"/>
    <mergeCell ref="B46:C46"/>
    <mergeCell ref="B47:C47"/>
    <mergeCell ref="B48:C48"/>
    <mergeCell ref="B49:C49"/>
    <mergeCell ref="B52:C52"/>
    <mergeCell ref="B40:D40"/>
    <mergeCell ref="B33:C33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17:C17"/>
    <mergeCell ref="D4:E4"/>
    <mergeCell ref="D5:E5"/>
    <mergeCell ref="D6:E6"/>
    <mergeCell ref="B15:C15"/>
    <mergeCell ref="B16:C16"/>
    <mergeCell ref="B12:C12"/>
  </mergeCells>
  <phoneticPr fontId="22" type="noConversion"/>
  <conditionalFormatting sqref="F71:R71">
    <cfRule type="cellIs" priority="4" stopIfTrue="1" operator="equal">
      <formula>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73:R73">
    <cfRule type="cellIs" priority="1" stopIfTrue="1" operator="equal">
      <formula>0</formula>
    </cfRule>
    <cfRule type="cellIs" dxfId="1" priority="2" operator="greaterThanOrEqual">
      <formula>0</formula>
    </cfRule>
    <cfRule type="cellIs" dxfId="0" priority="3" operator="lessThan">
      <formula>0</formula>
    </cfRule>
  </conditionalFormatting>
  <dataValidations count="1">
    <dataValidation type="list" allowBlank="1" showErrorMessage="1" errorTitle="Atenção!" error="Defina um dos meses cadastrados." sqref="E15:E21 E25:E29 E68 E43:E48 E33:E39 E59 E63:E64 E52:E55 E12">
      <formula1>"JAN,FEV,MAR,ABR,MAI,JUN,JUL,AGO,SET,OUT,NOV,DEZ"</formula1>
    </dataValidation>
  </dataValidations>
  <hyperlinks>
    <hyperlink ref="D6" r:id="rId1"/>
    <hyperlink ref="D5" r:id="rId2"/>
    <hyperlink ref="P8" location="INSTRUÇÕES!A1" display="INSTRUÇÕES DE USO - Clique aqui"/>
    <hyperlink ref="P7" location="Gráficos!A1" display="Ver gráficos"/>
  </hyperlinks>
  <printOptions horizontalCentered="1" verticalCentered="1"/>
  <pageMargins left="0" right="0" top="0" bottom="0" header="0.31496062992125984" footer="0.31496062992125984"/>
  <pageSetup paperSize="9" scale="60" orientation="landscape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view="pageBreakPreview" zoomScaleNormal="125" zoomScaleSheetLayoutView="100" zoomScalePageLayoutView="125" workbookViewId="0">
      <selection activeCell="N3" sqref="N3"/>
    </sheetView>
  </sheetViews>
  <sheetFormatPr defaultColWidth="9.109375" defaultRowHeight="15" customHeight="1" x14ac:dyDescent="0.3"/>
  <cols>
    <col min="1" max="1" width="1.88671875" style="6" customWidth="1"/>
    <col min="2" max="2" width="30.109375" style="6" customWidth="1"/>
    <col min="3" max="14" width="14.6640625" style="6" customWidth="1"/>
    <col min="15" max="15" width="14.6640625" style="14" customWidth="1"/>
    <col min="16" max="16" width="14.6640625" style="6" customWidth="1"/>
    <col min="17" max="17" width="1.88671875" style="6" customWidth="1"/>
    <col min="18" max="16384" width="9.109375" style="6"/>
  </cols>
  <sheetData>
    <row r="1" spans="1:17" ht="11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</row>
    <row r="2" spans="1:17" ht="21" x14ac:dyDescent="0.3">
      <c r="A2" s="4"/>
      <c r="B2" s="7" t="str">
        <f>'Previsão Orçamentária'!$B$2</f>
        <v>Nome do Condomínio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7" ht="9" customHeight="1" x14ac:dyDescent="0.3">
      <c r="A3" s="4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4"/>
      <c r="Q3" s="4"/>
    </row>
    <row r="4" spans="1:17" ht="14.4" x14ac:dyDescent="0.3">
      <c r="A4" s="4"/>
      <c r="B4" s="12" t="str">
        <f>'Previsão Orçamentária'!$B$4</f>
        <v>Endereço</v>
      </c>
      <c r="E4" s="13" t="str">
        <f>'Previsão Orçamentária'!$C$4</f>
        <v>Telefone:</v>
      </c>
      <c r="F4" s="96" t="str">
        <f>'Previsão Orçamentária'!$D$4</f>
        <v>(0xx) xxxx-xxxx</v>
      </c>
      <c r="G4" s="96"/>
      <c r="H4" s="96"/>
      <c r="Q4" s="4"/>
    </row>
    <row r="5" spans="1:17" ht="14.4" x14ac:dyDescent="0.3">
      <c r="A5" s="4"/>
      <c r="B5" s="12" t="str">
        <f>'Previsão Orçamentária'!$B$5</f>
        <v>Cidade, Estado</v>
      </c>
      <c r="E5" s="13" t="str">
        <f>'Previsão Orçamentária'!$C$5</f>
        <v>Site:</v>
      </c>
      <c r="F5" s="96" t="str">
        <f>'Previsão Orçamentária'!$D$5</f>
        <v>www.exemplo.com.br</v>
      </c>
      <c r="G5" s="96"/>
      <c r="H5" s="96"/>
      <c r="Q5" s="10"/>
    </row>
    <row r="6" spans="1:17" ht="15" customHeight="1" x14ac:dyDescent="0.3">
      <c r="A6" s="4"/>
      <c r="B6" s="12" t="str">
        <f>'Previsão Orçamentária'!$B$6</f>
        <v>CEP</v>
      </c>
      <c r="E6" s="13" t="str">
        <f>'Previsão Orçamentária'!$C$6</f>
        <v>Email:</v>
      </c>
      <c r="F6" s="97" t="str">
        <f>'Previsão Orçamentária'!$D$6</f>
        <v>xxxxxx@exemplo.com</v>
      </c>
      <c r="G6" s="97"/>
      <c r="H6" s="97"/>
      <c r="I6" s="97"/>
      <c r="Q6" s="10"/>
    </row>
    <row r="7" spans="1:17" ht="14.4" x14ac:dyDescent="0.3">
      <c r="A7" s="4"/>
      <c r="B7" s="10"/>
      <c r="E7" s="10"/>
      <c r="F7" s="15"/>
      <c r="Q7" s="10"/>
    </row>
    <row r="8" spans="1:17" ht="18" x14ac:dyDescent="0.35">
      <c r="A8" s="4"/>
      <c r="B8" s="16" t="str">
        <f>CONCATENATE('Previsão Orçamentária'!$B$8," - ANUAL")</f>
        <v>Previsão Orçamentária - ANUAL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</row>
    <row r="9" spans="1:17" ht="9" customHeight="1" x14ac:dyDescent="0.3">
      <c r="A9" s="4"/>
      <c r="B9" s="1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0"/>
      <c r="Q9" s="4"/>
    </row>
    <row r="10" spans="1:17" ht="14.4" x14ac:dyDescent="0.3">
      <c r="B10" s="19" t="str">
        <f>'Previsão Orçamentária'!B10</f>
        <v>Ano:</v>
      </c>
      <c r="C10" s="98" t="str">
        <f>'Previsão Orçamentária'!C10</f>
        <v>20__</v>
      </c>
      <c r="D10" s="98">
        <f>'Previsão Orçamentária'!F10</f>
        <v>1</v>
      </c>
      <c r="E10" s="98">
        <f>'Previsão Orçamentária'!G10</f>
        <v>2</v>
      </c>
    </row>
    <row r="11" spans="1:17" ht="9" customHeight="1" x14ac:dyDescent="0.3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</row>
    <row r="12" spans="1:17" ht="14.4" hidden="1" x14ac:dyDescent="0.3">
      <c r="B12" s="19"/>
      <c r="C12" s="22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22" t="s">
        <v>18</v>
      </c>
      <c r="N12" s="22" t="s">
        <v>19</v>
      </c>
      <c r="O12" s="23" t="s">
        <v>20</v>
      </c>
      <c r="P12" s="20"/>
    </row>
    <row r="13" spans="1:17" s="24" customFormat="1" ht="14.4" hidden="1" x14ac:dyDescent="0.3">
      <c r="B13" s="2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0"/>
      <c r="P13" s="26"/>
    </row>
    <row r="14" spans="1:17" s="24" customFormat="1" ht="14.4" hidden="1" x14ac:dyDescent="0.3">
      <c r="B14" s="43" t="s">
        <v>73</v>
      </c>
      <c r="C14" s="27">
        <f>'Previsão Orçamentária'!F22</f>
        <v>0</v>
      </c>
      <c r="D14" s="27">
        <f>'Previsão Orçamentária'!G22</f>
        <v>0</v>
      </c>
      <c r="E14" s="27">
        <f>'Previsão Orçamentária'!H22</f>
        <v>0</v>
      </c>
      <c r="F14" s="27">
        <f>'Previsão Orçamentária'!I22</f>
        <v>0</v>
      </c>
      <c r="G14" s="27">
        <f>'Previsão Orçamentária'!J22</f>
        <v>0</v>
      </c>
      <c r="H14" s="27">
        <f>'Previsão Orçamentária'!K22</f>
        <v>0</v>
      </c>
      <c r="I14" s="27">
        <f>'Previsão Orçamentária'!L22</f>
        <v>0</v>
      </c>
      <c r="J14" s="27">
        <f>'Previsão Orçamentária'!M22</f>
        <v>0</v>
      </c>
      <c r="K14" s="27">
        <f>'Previsão Orçamentária'!N22</f>
        <v>0</v>
      </c>
      <c r="L14" s="27">
        <f>'Previsão Orçamentária'!O22</f>
        <v>0</v>
      </c>
      <c r="M14" s="27">
        <f>'Previsão Orçamentária'!P22</f>
        <v>0</v>
      </c>
      <c r="N14" s="27">
        <f>'Previsão Orçamentária'!Q22</f>
        <v>0</v>
      </c>
      <c r="O14" s="28">
        <f>'Previsão Orçamentária'!R22</f>
        <v>0</v>
      </c>
      <c r="P14" s="29" t="str">
        <f t="shared" ref="P14:P22" si="0">IF(ISERROR(O14/$O$22),"",O14/$O$22)</f>
        <v/>
      </c>
    </row>
    <row r="15" spans="1:17" s="24" customFormat="1" ht="14.4" hidden="1" x14ac:dyDescent="0.3">
      <c r="B15" s="43" t="s">
        <v>74</v>
      </c>
      <c r="C15" s="27">
        <f>'Previsão Orçamentária'!F30</f>
        <v>0</v>
      </c>
      <c r="D15" s="27">
        <f>'Previsão Orçamentária'!G30</f>
        <v>0</v>
      </c>
      <c r="E15" s="27">
        <f>'Previsão Orçamentária'!H30</f>
        <v>0</v>
      </c>
      <c r="F15" s="27">
        <f>'Previsão Orçamentária'!I30</f>
        <v>0</v>
      </c>
      <c r="G15" s="27">
        <f>'Previsão Orçamentária'!J30</f>
        <v>0</v>
      </c>
      <c r="H15" s="27">
        <f>'Previsão Orçamentária'!K30</f>
        <v>0</v>
      </c>
      <c r="I15" s="27">
        <f>'Previsão Orçamentária'!L30</f>
        <v>0</v>
      </c>
      <c r="J15" s="27">
        <f>'Previsão Orçamentária'!M30</f>
        <v>0</v>
      </c>
      <c r="K15" s="27">
        <f>'Previsão Orçamentária'!N30</f>
        <v>0</v>
      </c>
      <c r="L15" s="27">
        <f>'Previsão Orçamentária'!O30</f>
        <v>0</v>
      </c>
      <c r="M15" s="27">
        <f>'Previsão Orçamentária'!P30</f>
        <v>0</v>
      </c>
      <c r="N15" s="27">
        <f>'Previsão Orçamentária'!Q30</f>
        <v>0</v>
      </c>
      <c r="O15" s="28">
        <f>'Previsão Orçamentária'!R30</f>
        <v>0</v>
      </c>
      <c r="P15" s="29" t="str">
        <f t="shared" si="0"/>
        <v/>
      </c>
    </row>
    <row r="16" spans="1:17" s="24" customFormat="1" ht="14.4" hidden="1" x14ac:dyDescent="0.3">
      <c r="B16" s="43" t="s">
        <v>75</v>
      </c>
      <c r="C16" s="27">
        <f>'Previsão Orçamentária'!F40</f>
        <v>0</v>
      </c>
      <c r="D16" s="27">
        <f>'Previsão Orçamentária'!G40</f>
        <v>0</v>
      </c>
      <c r="E16" s="27">
        <f>'Previsão Orçamentária'!H40</f>
        <v>0</v>
      </c>
      <c r="F16" s="27">
        <f>'Previsão Orçamentária'!I40</f>
        <v>0</v>
      </c>
      <c r="G16" s="27">
        <f>'Previsão Orçamentária'!J40</f>
        <v>0</v>
      </c>
      <c r="H16" s="27">
        <f>'Previsão Orçamentária'!K40</f>
        <v>0</v>
      </c>
      <c r="I16" s="27">
        <f>'Previsão Orçamentária'!L40</f>
        <v>0</v>
      </c>
      <c r="J16" s="27">
        <f>'Previsão Orçamentária'!M40</f>
        <v>0</v>
      </c>
      <c r="K16" s="27">
        <f>'Previsão Orçamentária'!N40</f>
        <v>0</v>
      </c>
      <c r="L16" s="27">
        <f>'Previsão Orçamentária'!O40</f>
        <v>0</v>
      </c>
      <c r="M16" s="27">
        <f>'Previsão Orçamentária'!P40</f>
        <v>0</v>
      </c>
      <c r="N16" s="27">
        <f>'Previsão Orçamentária'!Q40</f>
        <v>0</v>
      </c>
      <c r="O16" s="28">
        <f>'Previsão Orçamentária'!R40</f>
        <v>0</v>
      </c>
      <c r="P16" s="29" t="str">
        <f t="shared" si="0"/>
        <v/>
      </c>
    </row>
    <row r="17" spans="2:16" s="24" customFormat="1" ht="14.4" hidden="1" x14ac:dyDescent="0.3">
      <c r="B17" s="43" t="s">
        <v>76</v>
      </c>
      <c r="C17" s="27">
        <f>'Previsão Orçamentária'!F49</f>
        <v>0</v>
      </c>
      <c r="D17" s="27">
        <f>'Previsão Orçamentária'!G49</f>
        <v>0</v>
      </c>
      <c r="E17" s="27">
        <f>'Previsão Orçamentária'!H49</f>
        <v>0</v>
      </c>
      <c r="F17" s="27">
        <f>'Previsão Orçamentária'!I49</f>
        <v>0</v>
      </c>
      <c r="G17" s="27">
        <f>'Previsão Orçamentária'!J49</f>
        <v>0</v>
      </c>
      <c r="H17" s="27">
        <f>'Previsão Orçamentária'!K49</f>
        <v>0</v>
      </c>
      <c r="I17" s="27">
        <f>'Previsão Orçamentária'!L49</f>
        <v>0</v>
      </c>
      <c r="J17" s="27">
        <f>'Previsão Orçamentária'!M49</f>
        <v>0</v>
      </c>
      <c r="K17" s="27">
        <f>'Previsão Orçamentária'!N49</f>
        <v>0</v>
      </c>
      <c r="L17" s="27">
        <f>'Previsão Orçamentária'!O49</f>
        <v>0</v>
      </c>
      <c r="M17" s="27">
        <f>'Previsão Orçamentária'!P49</f>
        <v>0</v>
      </c>
      <c r="N17" s="27">
        <f>'Previsão Orçamentária'!Q49</f>
        <v>0</v>
      </c>
      <c r="O17" s="28">
        <f>'Previsão Orçamentária'!R49</f>
        <v>0</v>
      </c>
      <c r="P17" s="29" t="str">
        <f t="shared" si="0"/>
        <v/>
      </c>
    </row>
    <row r="18" spans="2:16" s="24" customFormat="1" ht="14.4" hidden="1" x14ac:dyDescent="0.3">
      <c r="B18" s="43" t="s">
        <v>77</v>
      </c>
      <c r="C18" s="27">
        <f>'Previsão Orçamentária'!F56</f>
        <v>0</v>
      </c>
      <c r="D18" s="27">
        <f>'Previsão Orçamentária'!G56</f>
        <v>0</v>
      </c>
      <c r="E18" s="27">
        <f>'Previsão Orçamentária'!H56</f>
        <v>0</v>
      </c>
      <c r="F18" s="27">
        <f>'Previsão Orçamentária'!I56</f>
        <v>0</v>
      </c>
      <c r="G18" s="27">
        <f>'Previsão Orçamentária'!J56</f>
        <v>0</v>
      </c>
      <c r="H18" s="27">
        <f>'Previsão Orçamentária'!K56</f>
        <v>0</v>
      </c>
      <c r="I18" s="27">
        <f>'Previsão Orçamentária'!L56</f>
        <v>0</v>
      </c>
      <c r="J18" s="27">
        <f>'Previsão Orçamentária'!M56</f>
        <v>0</v>
      </c>
      <c r="K18" s="27">
        <f>'Previsão Orçamentária'!N56</f>
        <v>0</v>
      </c>
      <c r="L18" s="27">
        <f>'Previsão Orçamentária'!O56</f>
        <v>0</v>
      </c>
      <c r="M18" s="27">
        <f>'Previsão Orçamentária'!P56</f>
        <v>0</v>
      </c>
      <c r="N18" s="27">
        <f>'Previsão Orçamentária'!Q56</f>
        <v>0</v>
      </c>
      <c r="O18" s="28">
        <f>'Previsão Orçamentária'!R56</f>
        <v>0</v>
      </c>
      <c r="P18" s="29" t="str">
        <f t="shared" si="0"/>
        <v/>
      </c>
    </row>
    <row r="19" spans="2:16" s="24" customFormat="1" ht="14.4" hidden="1" x14ac:dyDescent="0.3">
      <c r="B19" s="42" t="s">
        <v>78</v>
      </c>
      <c r="C19" s="27">
        <f>'Previsão Orçamentária'!F60</f>
        <v>0</v>
      </c>
      <c r="D19" s="27">
        <f>'Previsão Orçamentária'!G60</f>
        <v>0</v>
      </c>
      <c r="E19" s="27">
        <f>'Previsão Orçamentária'!H60</f>
        <v>0</v>
      </c>
      <c r="F19" s="27">
        <f>'Previsão Orçamentária'!I60</f>
        <v>0</v>
      </c>
      <c r="G19" s="27">
        <f>'Previsão Orçamentária'!J60</f>
        <v>0</v>
      </c>
      <c r="H19" s="27">
        <f>'Previsão Orçamentária'!K60</f>
        <v>0</v>
      </c>
      <c r="I19" s="27">
        <f>'Previsão Orçamentária'!L60</f>
        <v>0</v>
      </c>
      <c r="J19" s="27">
        <f>'Previsão Orçamentária'!M60</f>
        <v>0</v>
      </c>
      <c r="K19" s="27">
        <f>'Previsão Orçamentária'!N60</f>
        <v>0</v>
      </c>
      <c r="L19" s="27">
        <f>'Previsão Orçamentária'!O60</f>
        <v>0</v>
      </c>
      <c r="M19" s="27">
        <f>'Previsão Orçamentária'!P60</f>
        <v>0</v>
      </c>
      <c r="N19" s="27">
        <f>'Previsão Orçamentária'!Q60</f>
        <v>0</v>
      </c>
      <c r="O19" s="28">
        <f>'Previsão Orçamentária'!R60</f>
        <v>0</v>
      </c>
      <c r="P19" s="29" t="str">
        <f t="shared" si="0"/>
        <v/>
      </c>
    </row>
    <row r="20" spans="2:16" s="24" customFormat="1" ht="14.4" hidden="1" x14ac:dyDescent="0.3">
      <c r="B20" s="43" t="s">
        <v>27</v>
      </c>
      <c r="C20" s="27">
        <f>'Previsão Orçamentária'!F65</f>
        <v>0</v>
      </c>
      <c r="D20" s="27">
        <f>'Previsão Orçamentária'!G65</f>
        <v>0</v>
      </c>
      <c r="E20" s="27">
        <f>'Previsão Orçamentária'!H65</f>
        <v>0</v>
      </c>
      <c r="F20" s="27">
        <f>'Previsão Orçamentária'!I65</f>
        <v>0</v>
      </c>
      <c r="G20" s="27">
        <f>'Previsão Orçamentária'!J65</f>
        <v>0</v>
      </c>
      <c r="H20" s="27">
        <f>'Previsão Orçamentária'!K65</f>
        <v>0</v>
      </c>
      <c r="I20" s="27">
        <f>'Previsão Orçamentária'!L65</f>
        <v>0</v>
      </c>
      <c r="J20" s="27">
        <f>'Previsão Orçamentária'!M65</f>
        <v>0</v>
      </c>
      <c r="K20" s="27">
        <f>'Previsão Orçamentária'!N65</f>
        <v>0</v>
      </c>
      <c r="L20" s="27">
        <f>'Previsão Orçamentária'!O65</f>
        <v>0</v>
      </c>
      <c r="M20" s="27">
        <f>'Previsão Orçamentária'!P65</f>
        <v>0</v>
      </c>
      <c r="N20" s="27">
        <f>'Previsão Orçamentária'!Q65</f>
        <v>0</v>
      </c>
      <c r="O20" s="28">
        <f>'Previsão Orçamentária'!R65</f>
        <v>0</v>
      </c>
      <c r="P20" s="29" t="str">
        <f t="shared" si="0"/>
        <v/>
      </c>
    </row>
    <row r="21" spans="2:16" s="24" customFormat="1" ht="14.4" hidden="1" x14ac:dyDescent="0.3">
      <c r="B21" s="43" t="s">
        <v>79</v>
      </c>
      <c r="C21" s="27">
        <f>'Previsão Orçamentária'!F69</f>
        <v>0</v>
      </c>
      <c r="D21" s="27">
        <f>'Previsão Orçamentária'!G69</f>
        <v>0</v>
      </c>
      <c r="E21" s="27">
        <f>'Previsão Orçamentária'!H69</f>
        <v>0</v>
      </c>
      <c r="F21" s="27">
        <f>'Previsão Orçamentária'!I69</f>
        <v>0</v>
      </c>
      <c r="G21" s="27">
        <f>'Previsão Orçamentária'!J69</f>
        <v>0</v>
      </c>
      <c r="H21" s="27">
        <f>'Previsão Orçamentária'!K69</f>
        <v>0</v>
      </c>
      <c r="I21" s="27">
        <f>'Previsão Orçamentária'!L69</f>
        <v>0</v>
      </c>
      <c r="J21" s="27">
        <f>'Previsão Orçamentária'!M69</f>
        <v>0</v>
      </c>
      <c r="K21" s="27">
        <f>'Previsão Orçamentária'!N69</f>
        <v>0</v>
      </c>
      <c r="L21" s="27">
        <f>'Previsão Orçamentária'!O69</f>
        <v>0</v>
      </c>
      <c r="M21" s="27">
        <f>'Previsão Orçamentária'!P69</f>
        <v>0</v>
      </c>
      <c r="N21" s="27">
        <f>'Previsão Orçamentária'!Q69</f>
        <v>0</v>
      </c>
      <c r="O21" s="28">
        <f>'Previsão Orçamentária'!R69</f>
        <v>0</v>
      </c>
      <c r="P21" s="29" t="str">
        <f t="shared" si="0"/>
        <v/>
      </c>
    </row>
    <row r="22" spans="2:16" s="24" customFormat="1" ht="14.4" hidden="1" x14ac:dyDescent="0.3">
      <c r="B22" s="41" t="s">
        <v>80</v>
      </c>
      <c r="C22" s="30">
        <f>SUM(C14:C21)</f>
        <v>0</v>
      </c>
      <c r="D22" s="30">
        <f t="shared" ref="D22:O22" si="1">SUM(D14:D21)</f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30">
        <f t="shared" si="1"/>
        <v>0</v>
      </c>
      <c r="P22" s="31" t="str">
        <f t="shared" si="0"/>
        <v/>
      </c>
    </row>
    <row r="23" spans="2:16" s="24" customFormat="1" ht="14.4" hidden="1" x14ac:dyDescent="0.3">
      <c r="C23" s="32">
        <f>C22</f>
        <v>0</v>
      </c>
      <c r="D23" s="32">
        <f t="shared" ref="D23:N23" si="2">C23+D22</f>
        <v>0</v>
      </c>
      <c r="E23" s="32">
        <f t="shared" si="2"/>
        <v>0</v>
      </c>
      <c r="F23" s="32">
        <f t="shared" si="2"/>
        <v>0</v>
      </c>
      <c r="G23" s="32">
        <f t="shared" si="2"/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2">
        <f t="shared" si="2"/>
        <v>0</v>
      </c>
      <c r="L23" s="32">
        <f t="shared" si="2"/>
        <v>0</v>
      </c>
      <c r="M23" s="32">
        <f t="shared" si="2"/>
        <v>0</v>
      </c>
      <c r="N23" s="32">
        <f t="shared" si="2"/>
        <v>0</v>
      </c>
      <c r="O23" s="33">
        <f>N23</f>
        <v>0</v>
      </c>
    </row>
    <row r="24" spans="2:16" ht="15" hidden="1" customHeight="1" x14ac:dyDescent="0.3">
      <c r="B24" s="84" t="s">
        <v>94</v>
      </c>
      <c r="C24" s="30">
        <f>'Previsão Orçamentária'!F12</f>
        <v>0</v>
      </c>
      <c r="D24" s="30">
        <f>'Previsão Orçamentária'!G12</f>
        <v>0</v>
      </c>
      <c r="E24" s="30">
        <f>'Previsão Orçamentária'!H12</f>
        <v>0</v>
      </c>
      <c r="F24" s="30">
        <f>'Previsão Orçamentária'!I12</f>
        <v>0</v>
      </c>
      <c r="G24" s="30">
        <f>'Previsão Orçamentária'!J12</f>
        <v>0</v>
      </c>
      <c r="H24" s="30">
        <f>'Previsão Orçamentária'!K12</f>
        <v>0</v>
      </c>
      <c r="I24" s="30">
        <f>'Previsão Orçamentária'!L12</f>
        <v>0</v>
      </c>
      <c r="J24" s="30">
        <f>'Previsão Orçamentária'!M12</f>
        <v>0</v>
      </c>
      <c r="K24" s="30">
        <f>'Previsão Orçamentária'!N12</f>
        <v>0</v>
      </c>
      <c r="L24" s="30">
        <f>'Previsão Orçamentária'!O12</f>
        <v>0</v>
      </c>
      <c r="M24" s="30">
        <f>'Previsão Orçamentária'!P12</f>
        <v>0</v>
      </c>
      <c r="N24" s="30">
        <f>'Previsão Orçamentária'!Q12</f>
        <v>0</v>
      </c>
      <c r="O24" s="30">
        <f>'Previsão Orçamentária'!R12</f>
        <v>0</v>
      </c>
      <c r="P24" s="31" t="str">
        <f t="shared" ref="P24" si="3">IF(ISERROR(O24/$O$22),"",O24/$O$22)</f>
        <v/>
      </c>
    </row>
    <row r="25" spans="2:16" ht="15" hidden="1" customHeight="1" x14ac:dyDescent="0.3">
      <c r="B25" s="24"/>
      <c r="C25" s="32">
        <f>C24</f>
        <v>0</v>
      </c>
      <c r="D25" s="32">
        <f t="shared" ref="D25" si="4">C25+D24</f>
        <v>0</v>
      </c>
      <c r="E25" s="32">
        <f t="shared" ref="E25" si="5">D25+E24</f>
        <v>0</v>
      </c>
      <c r="F25" s="32">
        <f t="shared" ref="F25" si="6">E25+F24</f>
        <v>0</v>
      </c>
      <c r="G25" s="32">
        <f t="shared" ref="G25" si="7">F25+G24</f>
        <v>0</v>
      </c>
      <c r="H25" s="32">
        <f t="shared" ref="H25" si="8">G25+H24</f>
        <v>0</v>
      </c>
      <c r="I25" s="32">
        <f t="shared" ref="I25" si="9">H25+I24</f>
        <v>0</v>
      </c>
      <c r="J25" s="32">
        <f t="shared" ref="J25" si="10">I25+J24</f>
        <v>0</v>
      </c>
      <c r="K25" s="32">
        <f t="shared" ref="K25" si="11">J25+K24</f>
        <v>0</v>
      </c>
      <c r="L25" s="32">
        <f t="shared" ref="L25" si="12">K25+L24</f>
        <v>0</v>
      </c>
      <c r="M25" s="32">
        <f t="shared" ref="M25" si="13">L25+M24</f>
        <v>0</v>
      </c>
      <c r="N25" s="32">
        <f t="shared" ref="N25" si="14">M25+N24</f>
        <v>0</v>
      </c>
      <c r="O25" s="33">
        <f>N25</f>
        <v>0</v>
      </c>
      <c r="P25" s="24"/>
    </row>
    <row r="26" spans="2:16" s="24" customFormat="1" ht="14.4" hidden="1" x14ac:dyDescent="0.3">
      <c r="B26" s="41" t="s">
        <v>95</v>
      </c>
      <c r="C26" s="30">
        <f>C24-C22</f>
        <v>0</v>
      </c>
      <c r="D26" s="30">
        <f t="shared" ref="D26:O26" si="15">D24-D22</f>
        <v>0</v>
      </c>
      <c r="E26" s="30">
        <f t="shared" si="15"/>
        <v>0</v>
      </c>
      <c r="F26" s="30">
        <f t="shared" si="15"/>
        <v>0</v>
      </c>
      <c r="G26" s="30">
        <f t="shared" si="15"/>
        <v>0</v>
      </c>
      <c r="H26" s="30">
        <f t="shared" si="15"/>
        <v>0</v>
      </c>
      <c r="I26" s="30">
        <f t="shared" si="15"/>
        <v>0</v>
      </c>
      <c r="J26" s="30">
        <f t="shared" si="15"/>
        <v>0</v>
      </c>
      <c r="K26" s="30">
        <f t="shared" si="15"/>
        <v>0</v>
      </c>
      <c r="L26" s="30">
        <f t="shared" si="15"/>
        <v>0</v>
      </c>
      <c r="M26" s="30">
        <f t="shared" si="15"/>
        <v>0</v>
      </c>
      <c r="N26" s="30">
        <f t="shared" si="15"/>
        <v>0</v>
      </c>
      <c r="O26" s="30">
        <f t="shared" si="15"/>
        <v>0</v>
      </c>
      <c r="P26" s="31"/>
    </row>
    <row r="27" spans="2:16" ht="15" customHeight="1" x14ac:dyDescent="0.3">
      <c r="C27" s="32">
        <f>C26</f>
        <v>0</v>
      </c>
      <c r="D27" s="32">
        <f t="shared" ref="D27" si="16">C27+D26</f>
        <v>0</v>
      </c>
      <c r="E27" s="32">
        <f t="shared" ref="E27" si="17">D27+E26</f>
        <v>0</v>
      </c>
      <c r="F27" s="32">
        <f t="shared" ref="F27" si="18">E27+F26</f>
        <v>0</v>
      </c>
      <c r="G27" s="32">
        <f t="shared" ref="G27" si="19">F27+G26</f>
        <v>0</v>
      </c>
      <c r="H27" s="32">
        <f t="shared" ref="H27" si="20">G27+H26</f>
        <v>0</v>
      </c>
      <c r="I27" s="32">
        <f t="shared" ref="I27" si="21">H27+I26</f>
        <v>0</v>
      </c>
      <c r="J27" s="32">
        <f t="shared" ref="J27" si="22">I27+J26</f>
        <v>0</v>
      </c>
      <c r="K27" s="32">
        <f t="shared" ref="K27" si="23">J27+K26</f>
        <v>0</v>
      </c>
      <c r="L27" s="32">
        <f t="shared" ref="L27" si="24">K27+L26</f>
        <v>0</v>
      </c>
      <c r="M27" s="32">
        <f t="shared" ref="M27" si="25">L27+M26</f>
        <v>0</v>
      </c>
      <c r="N27" s="32">
        <f t="shared" ref="N27" si="26">M27+N26</f>
        <v>0</v>
      </c>
      <c r="O27" s="33">
        <f>N27</f>
        <v>0</v>
      </c>
    </row>
    <row r="28" spans="2:16" ht="15" customHeight="1" x14ac:dyDescent="0.3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2:16" ht="15" customHeight="1" x14ac:dyDescent="0.3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2:16" ht="15" customHeight="1" x14ac:dyDescent="0.3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2:16" ht="15" customHeight="1" x14ac:dyDescent="0.3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2:16" ht="15" customHeight="1" x14ac:dyDescent="0.3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3:15" ht="15" customHeight="1" x14ac:dyDescent="0.3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3:15" ht="15" customHeight="1" x14ac:dyDescent="0.3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3:15" ht="15" customHeight="1" x14ac:dyDescent="0.3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</row>
    <row r="36" spans="3:15" ht="15" customHeight="1" x14ac:dyDescent="0.3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3:15" ht="15" customHeight="1" x14ac:dyDescent="0.3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3:15" ht="15" customHeight="1" x14ac:dyDescent="0.3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3:15" ht="15" customHeight="1" x14ac:dyDescent="0.3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3:15" ht="15" customHeight="1" x14ac:dyDescent="0.3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3:15" ht="15" customHeight="1" x14ac:dyDescent="0.3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3:15" ht="15" customHeight="1" x14ac:dyDescent="0.3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3:15" ht="15" customHeight="1" x14ac:dyDescent="0.3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3:15" ht="15" customHeight="1" x14ac:dyDescent="0.3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3:15" ht="15" customHeight="1" x14ac:dyDescent="0.3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3:15" ht="15" customHeight="1" x14ac:dyDescent="0.3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3:15" ht="15" customHeight="1" x14ac:dyDescent="0.3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</row>
    <row r="48" spans="3:15" ht="15" customHeight="1" x14ac:dyDescent="0.3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  <row r="49" spans="3:15" ht="15" customHeight="1" x14ac:dyDescent="0.3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3:15" ht="15" customHeight="1" x14ac:dyDescent="0.3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3:15" s="24" customFormat="1" ht="14.4" x14ac:dyDescent="0.3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</row>
    <row r="52" spans="3:15" ht="15" customHeight="1" x14ac:dyDescent="0.3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</row>
    <row r="53" spans="3:15" ht="15" customHeight="1" x14ac:dyDescent="0.3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</row>
    <row r="54" spans="3:15" ht="15" customHeight="1" x14ac:dyDescent="0.3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</row>
    <row r="55" spans="3:15" ht="15" customHeight="1" x14ac:dyDescent="0.3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3:15" ht="15" customHeight="1" x14ac:dyDescent="0.3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3:15" ht="15" customHeight="1" x14ac:dyDescent="0.3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</row>
    <row r="58" spans="3:15" ht="15" customHeight="1" x14ac:dyDescent="0.3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</row>
    <row r="59" spans="3:15" ht="15" customHeight="1" x14ac:dyDescent="0.3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3:15" ht="15" customHeight="1" x14ac:dyDescent="0.3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</row>
    <row r="61" spans="3:15" ht="15" customHeight="1" x14ac:dyDescent="0.3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</row>
    <row r="62" spans="3:15" ht="15" customHeight="1" x14ac:dyDescent="0.3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3:15" ht="15" customHeight="1" x14ac:dyDescent="0.3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3:15" ht="15" customHeight="1" x14ac:dyDescent="0.3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</row>
    <row r="65" spans="2:16" ht="15" customHeight="1" x14ac:dyDescent="0.3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2:16" ht="15" customHeight="1" x14ac:dyDescent="0.3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</row>
    <row r="67" spans="2:16" ht="15" customHeight="1" x14ac:dyDescent="0.3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2:16" ht="15" customHeight="1" x14ac:dyDescent="0.3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</row>
    <row r="69" spans="2:16" ht="15" customHeight="1" x14ac:dyDescent="0.3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</row>
    <row r="70" spans="2:16" ht="15" customHeight="1" x14ac:dyDescent="0.3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</row>
    <row r="71" spans="2:16" ht="15" customHeight="1" x14ac:dyDescent="0.3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</row>
    <row r="72" spans="2:16" ht="15" customHeight="1" x14ac:dyDescent="0.3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2:16" ht="15" customHeight="1" x14ac:dyDescent="0.3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2:16" ht="15" customHeight="1" x14ac:dyDescent="0.3">
      <c r="B74" s="99" t="s">
        <v>26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</sheetData>
  <sheetProtection formatColumns="0" insertColumns="0" insertRows="0"/>
  <mergeCells count="5">
    <mergeCell ref="F4:H4"/>
    <mergeCell ref="F5:H5"/>
    <mergeCell ref="F6:I6"/>
    <mergeCell ref="C10:E10"/>
    <mergeCell ref="B74:P74"/>
  </mergeCells>
  <hyperlinks>
    <hyperlink ref="F6" r:id="rId1" display="xxxxxx@exemplo.com"/>
  </hyperlinks>
  <printOptions horizontalCentered="1"/>
  <pageMargins left="3.937007874015748E-2" right="3.937007874015748E-2" top="0.15748031496062992" bottom="0.15748031496062992" header="0.31496062992125984" footer="0.31496062992125984"/>
  <pageSetup paperSize="9" scale="56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048576"/>
    </sheetView>
  </sheetViews>
  <sheetFormatPr defaultColWidth="8.88671875" defaultRowHeight="14.4" x14ac:dyDescent="0.3"/>
  <cols>
    <col min="1" max="2" width="8.88671875" style="47"/>
  </cols>
  <sheetData>
    <row r="1" spans="1:2" x14ac:dyDescent="0.3">
      <c r="A1" s="47" t="s">
        <v>8</v>
      </c>
      <c r="B1" s="47">
        <v>1</v>
      </c>
    </row>
    <row r="2" spans="1:2" x14ac:dyDescent="0.3">
      <c r="A2" s="47" t="s">
        <v>9</v>
      </c>
      <c r="B2" s="47">
        <v>2</v>
      </c>
    </row>
    <row r="3" spans="1:2" x14ac:dyDescent="0.3">
      <c r="A3" s="47" t="s">
        <v>10</v>
      </c>
      <c r="B3" s="47">
        <v>3</v>
      </c>
    </row>
    <row r="4" spans="1:2" x14ac:dyDescent="0.3">
      <c r="A4" s="47" t="s">
        <v>11</v>
      </c>
      <c r="B4" s="47">
        <v>4</v>
      </c>
    </row>
    <row r="5" spans="1:2" x14ac:dyDescent="0.3">
      <c r="A5" s="47" t="s">
        <v>12</v>
      </c>
      <c r="B5" s="47">
        <v>5</v>
      </c>
    </row>
    <row r="6" spans="1:2" x14ac:dyDescent="0.3">
      <c r="A6" s="47" t="s">
        <v>13</v>
      </c>
      <c r="B6" s="47">
        <v>6</v>
      </c>
    </row>
    <row r="7" spans="1:2" x14ac:dyDescent="0.3">
      <c r="A7" s="47" t="s">
        <v>14</v>
      </c>
      <c r="B7" s="47">
        <v>7</v>
      </c>
    </row>
    <row r="8" spans="1:2" x14ac:dyDescent="0.3">
      <c r="A8" s="47" t="s">
        <v>15</v>
      </c>
      <c r="B8" s="47">
        <v>8</v>
      </c>
    </row>
    <row r="9" spans="1:2" x14ac:dyDescent="0.3">
      <c r="A9" s="47" t="s">
        <v>16</v>
      </c>
      <c r="B9" s="47">
        <v>9</v>
      </c>
    </row>
    <row r="10" spans="1:2" x14ac:dyDescent="0.3">
      <c r="A10" s="47" t="s">
        <v>17</v>
      </c>
      <c r="B10" s="47">
        <v>10</v>
      </c>
    </row>
    <row r="11" spans="1:2" x14ac:dyDescent="0.3">
      <c r="A11" s="47" t="s">
        <v>18</v>
      </c>
      <c r="B11" s="47">
        <v>11</v>
      </c>
    </row>
    <row r="12" spans="1:2" x14ac:dyDescent="0.3">
      <c r="A12" s="47" t="s">
        <v>19</v>
      </c>
      <c r="B12" s="47">
        <v>12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tabSelected="1" topLeftCell="A4" workbookViewId="0">
      <selection activeCell="C27" sqref="C27"/>
    </sheetView>
  </sheetViews>
  <sheetFormatPr defaultColWidth="8.88671875" defaultRowHeight="14.4" x14ac:dyDescent="0.3"/>
  <cols>
    <col min="1" max="1" width="8.88671875" style="46"/>
    <col min="2" max="2" width="11.44140625" style="46" customWidth="1"/>
    <col min="3" max="17" width="8.88671875" style="46"/>
    <col min="18" max="18" width="12.6640625" style="46" customWidth="1"/>
    <col min="19" max="16384" width="8.88671875" style="46"/>
  </cols>
  <sheetData>
    <row r="2" spans="2:18" x14ac:dyDescent="0.3">
      <c r="B2" s="100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18" x14ac:dyDescent="0.3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x14ac:dyDescent="0.3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2:18" x14ac:dyDescent="0.3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2:18" x14ac:dyDescent="0.3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2:18" x14ac:dyDescent="0.3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2:18" x14ac:dyDescent="0.3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2:18" x14ac:dyDescent="0.3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2:18" x14ac:dyDescent="0.3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2:18" x14ac:dyDescent="0.3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2:18" x14ac:dyDescent="0.3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2:18" x14ac:dyDescent="0.3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2:18" x14ac:dyDescent="0.3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2:18" x14ac:dyDescent="0.3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2:18" x14ac:dyDescent="0.3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2:18" x14ac:dyDescent="0.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2:18" x14ac:dyDescent="0.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2:18" x14ac:dyDescent="0.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2:18" x14ac:dyDescent="0.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2:18" x14ac:dyDescent="0.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2:18" x14ac:dyDescent="0.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2:18" x14ac:dyDescent="0.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18" x14ac:dyDescent="0.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6" spans="2:18" ht="18" x14ac:dyDescent="0.35">
      <c r="B26" s="75"/>
      <c r="C26" s="76"/>
      <c r="D26" s="76"/>
      <c r="E26" s="76"/>
      <c r="F26" s="76"/>
      <c r="G26" s="76"/>
      <c r="H26" s="74"/>
      <c r="I26" s="74"/>
      <c r="J26" s="74"/>
      <c r="K26" s="74"/>
      <c r="L26" s="74"/>
      <c r="M26" s="74"/>
      <c r="O26" s="58" t="s">
        <v>84</v>
      </c>
    </row>
    <row r="27" spans="2:18" ht="18" x14ac:dyDescent="0.35">
      <c r="C27" s="76"/>
      <c r="D27" s="76"/>
      <c r="E27" s="76"/>
      <c r="F27" s="76"/>
      <c r="G27" s="76"/>
      <c r="H27" s="76"/>
      <c r="I27" s="76"/>
      <c r="J27" s="76"/>
      <c r="K27" s="76"/>
      <c r="L27" s="74"/>
      <c r="M27" s="74"/>
    </row>
  </sheetData>
  <mergeCells count="1">
    <mergeCell ref="B2:R24"/>
  </mergeCells>
  <hyperlinks>
    <hyperlink ref="O26" location="'Previsão Orçamentária'!A1" display="&lt;-- voltar para PREVISAO ORÇAMENTÁRIA"/>
  </hyperlink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Previsão Orçamentária</vt:lpstr>
      <vt:lpstr>Gráficos</vt:lpstr>
      <vt:lpstr>Aux.</vt:lpstr>
      <vt:lpstr>INSTRUÇÕES</vt:lpstr>
      <vt:lpstr>Gráficos!Print_Area</vt:lpstr>
      <vt:lpstr>'Previsão Orçamentária'!Print_Area</vt:lpstr>
      <vt:lpstr>Gráficos!Print_Titles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Dadall</dc:creator>
  <cp:lastModifiedBy>Daniel Moreira Gomes</cp:lastModifiedBy>
  <cp:lastPrinted>2015-01-27T03:13:50Z</cp:lastPrinted>
  <dcterms:created xsi:type="dcterms:W3CDTF">2012-05-10T22:50:05Z</dcterms:created>
  <dcterms:modified xsi:type="dcterms:W3CDTF">2019-11-22T19:32:44Z</dcterms:modified>
</cp:coreProperties>
</file>